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entina Opašić\Desktop\I-TRANSPARENTNOST\"/>
    </mc:Choice>
  </mc:AlternateContent>
  <xr:revisionPtr revIDLastSave="0" documentId="13_ncr:1_{222FD40E-20C1-41EB-A4AE-542C6669CD2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IJEČANJ 2025" sheetId="1" r:id="rId1"/>
  </sheets>
  <definedNames>
    <definedName name="Br_fakture">#REF!</definedName>
    <definedName name="NazivTvrtke">'SIJEČANJ 2025'!#REF!</definedName>
    <definedName name="PojedinostiOBrFakture">"PojedinostiOFakturi[Br fakture]"</definedName>
    <definedName name="rngInvoice">'SIJEČANJ 2025'!#REF!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1" l="1" a="1"/>
  <c r="B9" i="1" s="1"/>
  <c r="C9" i="1" a="1"/>
  <c r="C9" i="1" s="1"/>
  <c r="E52" i="1" l="1"/>
  <c r="E63" i="1"/>
  <c r="B58" i="1" l="1" a="1"/>
  <c r="B58" i="1" s="1"/>
  <c r="C61" i="1" a="1"/>
  <c r="C61" i="1" s="1"/>
  <c r="B61" i="1" a="1"/>
  <c r="B61" i="1" s="1"/>
  <c r="C60" i="1" a="1"/>
  <c r="C60" i="1" s="1"/>
  <c r="B60" i="1" a="1"/>
  <c r="B60" i="1" s="1"/>
  <c r="C59" i="1" a="1"/>
  <c r="C59" i="1" s="1"/>
  <c r="B59" i="1" a="1"/>
  <c r="B59" i="1" s="1"/>
  <c r="C58" i="1" a="1"/>
  <c r="C58" i="1" s="1"/>
  <c r="C57" i="1" a="1"/>
  <c r="C57" i="1" s="1"/>
  <c r="B57" i="1" a="1"/>
  <c r="B57" i="1" s="1"/>
  <c r="C56" i="1" a="1"/>
  <c r="C56" i="1" s="1"/>
  <c r="B56" i="1" a="1"/>
  <c r="B5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<sst xmlns="http://schemas.openxmlformats.org/spreadsheetml/2006/main" count="166" uniqueCount="108">
  <si>
    <t>Iznos</t>
  </si>
  <si>
    <t>ZAGREB</t>
  </si>
  <si>
    <t>VELIKA GORICA</t>
  </si>
  <si>
    <t>DRŽAVNI PRORAČUN RH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</si>
  <si>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</si>
  <si>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</si>
  <si>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</si>
  <si>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</si>
  <si>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</si>
  <si>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</si>
  <si>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</si>
  <si>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</si>
  <si>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</si>
  <si>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</si>
  <si>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</si>
  <si>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</si>
  <si>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</si>
  <si>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3238 RAČUNALNE USLUGE</t>
  </si>
  <si>
    <t>Naziv ustanove: Gimnazija i strukovna škola Jurja Dobrile Pazin</t>
  </si>
  <si>
    <t>Adresa: Šetalište Pazinske gimnazije 11</t>
  </si>
  <si>
    <t>T: Telefonski broj: 052/624-017</t>
  </si>
  <si>
    <t>Poštanski broj i grad: 52000 Pazin</t>
  </si>
  <si>
    <t>F: Broj faksa: 052/624-226</t>
  </si>
  <si>
    <t>Web-mjesto: https://www.gssjd.hr/</t>
  </si>
  <si>
    <t>E-pošta: gssjd@gssjd.hr</t>
  </si>
  <si>
    <t>PAZIN</t>
  </si>
  <si>
    <t>ISTARSKI VODOVOD D.O.O.</t>
  </si>
  <si>
    <t>BELLO CONSULTING J.D.O.O.</t>
  </si>
  <si>
    <t>01545357551</t>
  </si>
  <si>
    <t>3237 INTELEKTUALNE I OSOBNE USLUGE</t>
  </si>
  <si>
    <t>VARAŽDINSKE TOPLICE</t>
  </si>
  <si>
    <t>BUZET</t>
  </si>
  <si>
    <t>ERSTE&amp;STEIERMARKISCHE BANK D.D.</t>
  </si>
  <si>
    <t>RIJEKA</t>
  </si>
  <si>
    <t>NETLEX VL.TOMISLAV ČUBRIĆ</t>
  </si>
  <si>
    <t>Kategorija 1</t>
  </si>
  <si>
    <t>Kategorija 2</t>
  </si>
  <si>
    <t>3239 OSTALE USLUGE</t>
  </si>
  <si>
    <t>3224 MATERIJAL I DIJELOVI ZA TEKUĆE I INVESTICIJSKO ODRŽAVANJE</t>
  </si>
  <si>
    <t>3235 ZAKUPNINE I NAJAMNINE</t>
  </si>
  <si>
    <t>USLUGA D.O.O.</t>
  </si>
  <si>
    <t>PULA</t>
  </si>
  <si>
    <t>SIGURNOST D.O.O.</t>
  </si>
  <si>
    <t>LABIN</t>
  </si>
  <si>
    <t>SIGMA</t>
  </si>
  <si>
    <t>3299 OSTALE USLUGE</t>
  </si>
  <si>
    <t>MATIĆ D.O.O.</t>
  </si>
  <si>
    <t>HRT</t>
  </si>
  <si>
    <t>3233 USLUGE PROMIDŽBE I INFORMIRANJA</t>
  </si>
  <si>
    <t>ALUMAT</t>
  </si>
  <si>
    <t>CWS D.O.O.</t>
  </si>
  <si>
    <t>VELJAČA 2025.g.</t>
  </si>
  <si>
    <t>UKUPNO  ZA VELJAČU</t>
  </si>
  <si>
    <t>3111 BRUTO PLAĆE ZA REDOVAN RAD  ZA 01/25</t>
  </si>
  <si>
    <t>3113 PLAĆE ZA PREKOVREMENI RAD 01/25</t>
  </si>
  <si>
    <t>3114 PLAĆE ZA POSEBNE UVIJETE RADA 01/25</t>
  </si>
  <si>
    <t>3121 OSTALI RASHODI ZA ZAPOSLENE 01/25</t>
  </si>
  <si>
    <t>3132 DOPRINOS NA ZDRAVSTVENO 01/25</t>
  </si>
  <si>
    <t>3211 SLUŽBENA PUTOVANJA 01/25</t>
  </si>
  <si>
    <t>3212 PRIJEVOZ ZA 01/25</t>
  </si>
  <si>
    <t>AUTORSKI UGOVOR</t>
  </si>
  <si>
    <t>3236 INTELEKTUALNE I OSOBNE USLUGE (radi se o bruto iznosu koji sadrži neto, doprinos mirovinskog i zdravstvenog te porez na dohodak)</t>
  </si>
  <si>
    <t>PAZIN SPORT D.O.O.</t>
  </si>
  <si>
    <t>ROVINJ SECURITY D.O.O.</t>
  </si>
  <si>
    <t xml:space="preserve"> ROVINJ </t>
  </si>
  <si>
    <t xml:space="preserve"> 3239 OSTALE USLUGE </t>
  </si>
  <si>
    <t>LIBUSOFT CICOM D.O.O.</t>
  </si>
  <si>
    <t>FRANCUZ Z.U.T.O.</t>
  </si>
  <si>
    <t>3299 OSTALI NESPOMENUTI RASHODI POSLOVANJA</t>
  </si>
  <si>
    <t>ISTRA MAT, OBRT ZA TRGOVINU</t>
  </si>
  <si>
    <t>3224 MATERIJAL I DIJELOVI ZA TEKUĆE ODRŽAVANJE</t>
  </si>
  <si>
    <t>TINJAN</t>
  </si>
  <si>
    <t>3221 UREDSKI MATERIJAL I OSTALI MATERIJALNI RASHODI</t>
  </si>
  <si>
    <t>E-COMPUTING OBRT</t>
  </si>
  <si>
    <t>VELEUČILIŠTE U RIJECI</t>
  </si>
  <si>
    <t>ROŽICA, OBRT</t>
  </si>
  <si>
    <t>REGINEX D.O.O.</t>
  </si>
  <si>
    <t>98404602277</t>
  </si>
  <si>
    <t>3222 MATERIJAL I SIROVINE</t>
  </si>
  <si>
    <t>FINDER D.O.O.</t>
  </si>
  <si>
    <t>CROATIA OSIGURANJE D.D.</t>
  </si>
  <si>
    <t>TISKARA GEM</t>
  </si>
  <si>
    <t>MATECOM D.O.O.</t>
  </si>
  <si>
    <t>LEPRINKA D.O.O.</t>
  </si>
  <si>
    <t>IČIĆI</t>
  </si>
  <si>
    <t>3292 PREMIJE OSIGURANJA</t>
  </si>
  <si>
    <t>PACCOMMERCE D.O.O.</t>
  </si>
  <si>
    <t>VIM, OBRT ZA TRGOVINU, VL.ANDREJ ŠVERKO</t>
  </si>
  <si>
    <t xml:space="preserve"> PAZIN </t>
  </si>
  <si>
    <t xml:space="preserve"> 3224 MATERIJAL I DIJELOVI ZA TEKUĆE I INVESTICIJSKO ODRŽAVANJE </t>
  </si>
  <si>
    <t>SCREENZ D.O.O.</t>
  </si>
  <si>
    <t>08555857094</t>
  </si>
  <si>
    <t>SVETA NEDJELJA</t>
  </si>
  <si>
    <t>VALICA</t>
  </si>
  <si>
    <t>ZELENGRAD D.O.O.</t>
  </si>
  <si>
    <t>20205116631</t>
  </si>
  <si>
    <t>ANTICA, VL.ALIDA VADANJEL</t>
  </si>
  <si>
    <t>DADU RENTAL D.O.O.</t>
  </si>
  <si>
    <t>VABRIGA</t>
  </si>
  <si>
    <t>I.VEM D.O.O.</t>
  </si>
  <si>
    <t>PIĆAN</t>
  </si>
  <si>
    <t xml:space="preserve"> 3299 OSTALI NESPOMENUTI RASHODI POSLOVANJA </t>
  </si>
  <si>
    <t>ŠKOLSKA OPREMA GREGIĆ J.D.O.O.</t>
  </si>
  <si>
    <t>ARTAS D.O.O.</t>
  </si>
  <si>
    <t>MONTONE I CO. D.O.O.</t>
  </si>
  <si>
    <t>3295 NOVČANA NAKNADA POSLODAVCA ZBOG NEZAPOŠLJAVANJA OSOBA S INVALIDITETOM ZA 01/25</t>
  </si>
  <si>
    <t>4221 UREDSKA OPREMA I NAMJEŠTAJ</t>
  </si>
  <si>
    <t>CENTAR ZA KULTURU I OBRAZOVANJE PAZIN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</si>
</sst>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  <numFmt numFmtId="167" formatCode="_-* #,##0\ &quot;kn&quot;_-;\-* #,##0\ &quot;kn&quot;_-;_-* &quot;-&quot;\ &quot;kn&quot;_-;_-@_-"/>
    <numFmt numFmtId="168" formatCode="_-* #,##0.00\ &quot;kn&quot;_-;\-* #,##0.00\ &quot;kn&quot;_-;_-* &quot;-&quot;??\ &quot;kn&quot;_-;_-@_-"/>
    <numFmt numFmtId="173" formatCode="_-* #,##0_-;\-* #,##0_-;_-* &quot;-&quot;_-;_-@_-"/>
    <numFmt numFmtId="174" formatCode="_-* #,##0.00_-;\-* #,##0.00_-;_-* &quot;-&quot;??_-;_-@_-"/>
  </numFmts>
  <fonts count="3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color theme="3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128">
    <xf numFmtId="0" fontId="0" fillId="0" borderId="0" applyNumberFormat="0" applyFill="0" applyBorder="0">
      <alignment vertical="top" wrapText="1"/>
    </xf>
    <xf numFmtId="0" fontId="17" fillId="0" borderId="0" applyNumberFormat="0" applyFill="0" applyBorder="0" applyAlignment="0" applyProtection="0"/>
    <xf numFmtId="0" fontId="15" fillId="0" borderId="0" applyNumberFormat="0" applyFill="0" applyBorder="0" applyProtection="0">
      <alignment vertical="center"/>
    </xf>
    <xf numFmtId="0" fontId="8" fillId="0" borderId="0" applyNumberFormat="0" applyFill="0" applyBorder="0" applyAlignment="0" applyProtection="0"/>
    <xf numFmtId="10" fontId="7" fillId="0" borderId="0" applyFont="0" applyFill="0" applyBorder="0" applyProtection="0">
      <alignment horizontal="left"/>
    </xf>
    <xf numFmtId="0" fontId="16" fillId="0" borderId="0" applyNumberFormat="0" applyFill="0" applyBorder="0" applyAlignment="0" applyProtection="0">
      <alignment vertical="top" wrapText="1"/>
    </xf>
    <xf numFmtId="0" fontId="10" fillId="4" borderId="3" applyNumberFormat="0" applyAlignment="0" applyProtection="0"/>
    <xf numFmtId="0" fontId="11" fillId="3" borderId="0" applyNumberFormat="0" applyBorder="0" applyAlignment="0" applyProtection="0"/>
    <xf numFmtId="0" fontId="14" fillId="0" borderId="0" applyFill="0" applyBorder="0" applyProtection="0">
      <alignment horizontal="left" vertical="center"/>
    </xf>
    <xf numFmtId="0" fontId="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2" fillId="0" borderId="2" applyNumberFormat="0" applyAlignment="0" applyProtection="0"/>
    <xf numFmtId="0" fontId="19" fillId="0" borderId="0" applyFill="0" applyBorder="0" applyProtection="0">
      <alignment horizontal="left" vertical="center"/>
    </xf>
    <xf numFmtId="166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0" fontId="21" fillId="6" borderId="0" applyNumberFormat="0" applyBorder="0" applyAlignment="0" applyProtection="0"/>
    <xf numFmtId="0" fontId="22" fillId="7" borderId="0" applyNumberFormat="0" applyBorder="0" applyAlignment="0" applyProtection="0"/>
    <xf numFmtId="0" fontId="23" fillId="8" borderId="0" applyNumberFormat="0" applyBorder="0" applyAlignment="0" applyProtection="0"/>
    <xf numFmtId="0" fontId="24" fillId="9" borderId="4" applyNumberFormat="0" applyAlignment="0" applyProtection="0"/>
    <xf numFmtId="0" fontId="25" fillId="10" borderId="5" applyNumberFormat="0" applyAlignment="0" applyProtection="0"/>
    <xf numFmtId="0" fontId="26" fillId="10" borderId="4" applyNumberFormat="0" applyAlignment="0" applyProtection="0"/>
    <xf numFmtId="0" fontId="27" fillId="0" borderId="6" applyNumberFormat="0" applyFill="0" applyAlignment="0" applyProtection="0"/>
    <xf numFmtId="0" fontId="28" fillId="11" borderId="7" applyNumberFormat="0" applyAlignment="0" applyProtection="0"/>
    <xf numFmtId="0" fontId="20" fillId="12" borderId="8" applyNumberFormat="0" applyFont="0" applyAlignment="0" applyProtection="0"/>
    <xf numFmtId="0" fontId="29" fillId="13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29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29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29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29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29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43" fontId="20" fillId="0" borderId="0" applyFont="0" applyFill="0" applyBorder="0" applyAlignment="0" applyProtection="0"/>
  </cellStyleXfs>
  <cellXfs count="164">
    <xf numFmtId="0" fontId="0" fillId="0" borderId="0" xfId="0">
      <alignment vertical="top" wrapText="1"/>
    </xf>
    <xf numFmtId="0" fontId="7" fillId="0" borderId="0" xfId="0" applyFont="1" applyProtection="1">
      <alignment vertical="top" wrapText="1"/>
    </xf>
    <xf numFmtId="0" fontId="7" fillId="0" borderId="0" xfId="0" applyFont="1" applyAlignment="1" applyProtection="1">
      <alignment vertical="center"/>
    </xf>
    <xf numFmtId="0" fontId="10" fillId="4" borderId="3" xfId="6" applyAlignment="1" applyProtection="1">
      <alignment vertical="top" wrapText="1"/>
    </xf>
    <xf numFmtId="0" fontId="11" fillId="3" borderId="0" xfId="7" applyAlignment="1" applyProtection="1">
      <alignment vertical="top" wrapText="1"/>
    </xf>
    <xf numFmtId="0" fontId="7" fillId="0" borderId="0" xfId="0" applyFont="1" applyAlignment="1" applyProtection="1">
      <alignment horizontal="center" vertical="top" wrapText="1"/>
    </xf>
    <xf numFmtId="0" fontId="9" fillId="0" borderId="0" xfId="0" applyFont="1" applyBorder="1" applyAlignment="1" applyProtection="1">
      <alignment horizontal="center" vertical="center"/>
    </xf>
    <xf numFmtId="0" fontId="31" fillId="0" borderId="0" xfId="2" applyFont="1" applyBorder="1" applyAlignment="1" applyProtection="1">
      <alignment horizontal="center" vertical="center"/>
    </xf>
    <xf numFmtId="0" fontId="30" fillId="2" borderId="0" xfId="0" applyNumberFormat="1" applyFont="1" applyFill="1" applyBorder="1" applyAlignment="1">
      <alignment horizontal="center" vertical="center"/>
    </xf>
    <xf numFmtId="44" fontId="30" fillId="2" borderId="0" xfId="0" applyNumberFormat="1" applyFont="1" applyFill="1" applyBorder="1" applyAlignment="1">
      <alignment horizontal="center" vertical="center"/>
    </xf>
    <xf numFmtId="164" fontId="30" fillId="0" borderId="0" xfId="0" applyNumberFormat="1" applyFont="1" applyFill="1" applyBorder="1" applyAlignment="1">
      <alignment horizontal="center" vertical="center"/>
    </xf>
    <xf numFmtId="0" fontId="33" fillId="0" borderId="0" xfId="0" applyFont="1" applyAlignment="1" applyProtection="1">
      <alignment vertical="center"/>
    </xf>
    <xf numFmtId="0" fontId="34" fillId="3" borderId="1" xfId="7" applyFont="1" applyBorder="1" applyAlignment="1">
      <alignment horizontal="left" vertical="center" wrapText="1"/>
    </xf>
    <xf numFmtId="0" fontId="34" fillId="3" borderId="0" xfId="7" applyFont="1" applyAlignment="1">
      <alignment horizontal="left" vertical="center" wrapText="1"/>
    </xf>
    <xf numFmtId="0" fontId="7" fillId="2" borderId="0" xfId="0" applyFont="1" applyFill="1" applyProtection="1">
      <alignment vertical="top" wrapText="1"/>
    </xf>
    <xf numFmtId="0" fontId="7" fillId="2" borderId="0" xfId="0" applyFont="1" applyFill="1" applyAlignment="1" applyProtection="1">
      <alignment vertical="center"/>
    </xf>
    <xf numFmtId="0" fontId="33" fillId="2" borderId="0" xfId="0" applyFont="1" applyFill="1" applyAlignment="1" applyProtection="1">
      <alignment vertical="center"/>
    </xf>
    <xf numFmtId="0" fontId="14" fillId="0" borderId="13" xfId="8" applyFill="1" applyBorder="1" applyAlignment="1" applyProtection="1">
      <alignment horizontal="center" vertical="center"/>
    </xf>
    <xf numFmtId="0" fontId="14" fillId="0" borderId="14" xfId="8" applyFill="1" applyBorder="1" applyAlignment="1" applyProtection="1">
      <alignment horizontal="center" vertical="center"/>
    </xf>
    <xf numFmtId="0" fontId="14" fillId="0" borderId="15" xfId="8" applyFill="1" applyBorder="1" applyAlignment="1" applyProtection="1">
      <alignment horizontal="center" vertical="center"/>
    </xf>
    <xf numFmtId="0" fontId="0" fillId="2" borderId="16" xfId="0" applyNumberFormat="1" applyFont="1" applyFill="1" applyBorder="1" applyAlignment="1" applyProtection="1">
      <alignment horizontal="center" vertical="center"/>
    </xf>
    <xf numFmtId="0" fontId="0" fillId="2" borderId="16" xfId="0" applyNumberFormat="1" applyFill="1" applyBorder="1" applyAlignment="1">
      <alignment horizontal="center" vertical="center"/>
    </xf>
    <xf numFmtId="44" fontId="0" fillId="2" borderId="16" xfId="0" applyNumberFormat="1" applyFill="1" applyBorder="1" applyAlignment="1">
      <alignment horizontal="center" vertical="center"/>
    </xf>
    <xf numFmtId="0" fontId="35" fillId="2" borderId="16" xfId="0" applyNumberFormat="1" applyFont="1" applyFill="1" applyBorder="1" applyAlignment="1">
      <alignment horizontal="center" vertical="center"/>
    </xf>
    <xf numFmtId="44" fontId="35" fillId="2" borderId="16" xfId="0" applyNumberFormat="1" applyFont="1" applyFill="1" applyBorder="1" applyAlignment="1">
      <alignment horizontal="center" vertical="center"/>
    </xf>
    <xf numFmtId="164" fontId="36" fillId="35" borderId="16" xfId="0" applyNumberFormat="1" applyFont="1" applyFill="1" applyBorder="1" applyAlignment="1">
      <alignment horizontal="center" vertical="center"/>
    </xf>
    <xf numFmtId="0" fontId="32" fillId="36" borderId="16" xfId="0" applyFont="1" applyFill="1" applyBorder="1" applyAlignment="1">
      <alignment horizontal="center" vertical="center" wrapText="1"/>
    </xf>
    <xf numFmtId="0" fontId="37" fillId="2" borderId="17" xfId="0" applyNumberFormat="1" applyFont="1" applyFill="1" applyBorder="1" applyAlignment="1">
      <alignment horizontal="center" vertical="center"/>
    </xf>
    <xf numFmtId="0" fontId="37" fillId="2" borderId="17" xfId="0" applyNumberFormat="1" applyFont="1" applyFill="1" applyBorder="1" applyAlignment="1">
      <alignment horizontal="center" vertical="center" wrapText="1"/>
    </xf>
    <xf numFmtId="164" fontId="4" fillId="0" borderId="16" xfId="0" applyNumberFormat="1" applyFont="1" applyFill="1" applyBorder="1" applyAlignment="1">
      <alignment horizontal="center" vertical="center"/>
    </xf>
    <xf numFmtId="44" fontId="38" fillId="2" borderId="0" xfId="0" applyNumberFormat="1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7" fillId="2" borderId="0" xfId="0" applyFont="1" applyFill="1" applyAlignment="1" applyProtection="1">
      <alignment vertical="center"/>
    </xf>
    <xf numFmtId="49" fontId="0" fillId="2" borderId="0" xfId="0" applyNumberFormat="1" applyFill="1" applyAlignment="1">
      <alignment horizontal="center" vertical="center"/>
    </xf>
    <xf numFmtId="44" fontId="38" fillId="2" borderId="0" xfId="0" applyNumberFormat="1" applyFont="1" applyFill="1" applyBorder="1" applyAlignment="1">
      <alignment horizontal="center" vertical="center"/>
    </xf>
    <xf numFmtId="164" fontId="7" fillId="2" borderId="0" xfId="0" applyNumberFormat="1" applyFont="1" applyFill="1" applyAlignment="1" applyProtection="1">
      <alignment vertical="center"/>
    </xf>
    <xf numFmtId="44" fontId="0" fillId="2" borderId="0" xfId="0" applyNumberFormat="1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34" fillId="2" borderId="0" xfId="0" applyNumberFormat="1" applyFont="1" applyFill="1" applyAlignment="1" applyProtection="1">
      <alignment horizontal="center" vertical="center"/>
    </xf>
    <xf numFmtId="164" fontId="3" fillId="0" borderId="16" xfId="0" applyNumberFormat="1" applyFont="1" applyFill="1" applyBorder="1" applyAlignment="1">
      <alignment horizontal="center" vertical="center"/>
    </xf>
    <xf numFmtId="44" fontId="2" fillId="2" borderId="16" xfId="0" applyNumberFormat="1" applyFont="1" applyFill="1" applyBorder="1" applyAlignment="1">
      <alignment horizontal="center" vertical="center" wrapText="1"/>
    </xf>
    <xf numFmtId="44" fontId="2" fillId="2" borderId="16" xfId="0" applyNumberFormat="1" applyFont="1" applyFill="1" applyBorder="1" applyAlignment="1">
      <alignment horizontal="center" vertical="center"/>
    </xf>
    <xf numFmtId="0" fontId="14" fillId="0" borderId="10" xfId="8" applyNumberFormat="1" applyFont="1" applyBorder="1" applyAlignment="1">
      <alignment horizontal="center" vertical="center"/>
    </xf>
    <xf numFmtId="0" fontId="14" fillId="0" borderId="11" xfId="8" applyNumberFormat="1" applyFont="1" applyBorder="1" applyAlignment="1">
      <alignment horizontal="center" vertical="center"/>
    </xf>
    <xf numFmtId="0" fontId="14" fillId="0" borderId="12" xfId="8" applyNumberFormat="1" applyFont="1" applyBorder="1" applyAlignment="1">
      <alignment horizontal="center" vertical="center"/>
    </xf>
    <xf numFmtId="0" fontId="31" fillId="0" borderId="0" xfId="2" applyFont="1" applyBorder="1" applyAlignment="1" applyProtection="1">
      <alignment horizontal="center" vertical="center"/>
    </xf>
    <xf numFmtId="0" fontId="10" fillId="4" borderId="3" xfId="6" applyAlignment="1" applyProtection="1">
      <alignment horizontal="center" vertical="center" wrapText="1"/>
    </xf>
    <xf numFmtId="0" fontId="34" fillId="3" borderId="1" xfId="7" applyFont="1" applyBorder="1" applyAlignment="1">
      <alignment horizontal="left" vertical="center" wrapText="1"/>
    </xf>
    <xf numFmtId="0" fontId="34" fillId="3" borderId="0" xfId="7" applyFont="1" applyAlignment="1">
      <alignment horizontal="left" vertical="center" wrapText="1"/>
    </xf>
    <xf numFmtId="0" fontId="34" fillId="3" borderId="9" xfId="7" applyFont="1" applyBorder="1" applyAlignment="1">
      <alignment horizontal="center" vertical="center" wrapText="1"/>
    </xf>
    <xf numFmtId="0" fontId="34" fillId="3" borderId="0" xfId="7" applyFont="1" applyAlignment="1">
      <alignment horizontal="center" vertical="center" wrapText="1"/>
    </xf>
    <xf numFmtId="0" fontId="37" fillId="2" borderId="0" xfId="0" applyNumberFormat="1" applyFon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168" fontId="0" fillId="2" borderId="0" xfId="0" applyNumberFormat="1" applyFill="1" applyBorder="1" applyAlignment="1">
      <alignment horizontal="center" vertical="center"/>
    </xf>
    <xf numFmtId="168" fontId="38" fillId="2" borderId="0" xfId="0" applyNumberFormat="1" applyFont="1" applyFill="1" applyBorder="1" applyAlignment="1">
      <alignment horizontal="center" vertical="center" wrapText="1"/>
    </xf>
    <xf numFmtId="168" fontId="38" fillId="2" borderId="0" xfId="0" applyNumberFormat="1" applyFont="1" applyFill="1" applyBorder="1" applyAlignment="1">
      <alignment horizontal="center" vertical="center" wrapText="1"/>
    </xf>
    <xf numFmtId="168" fontId="38" fillId="2" borderId="0" xfId="0" applyNumberFormat="1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vertical="center"/>
    </xf>
    <xf numFmtId="168" fontId="0" fillId="2" borderId="0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7" fillId="2" borderId="0" xfId="0" applyFont="1" applyFill="1" applyAlignment="1" applyProtection="1">
      <alignment vertical="center"/>
    </xf>
    <xf numFmtId="168" fontId="38" fillId="2" borderId="0" xfId="0" applyNumberFormat="1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vertical="center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7" fillId="2" borderId="0" xfId="0" applyFont="1" applyFill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Alignment="1" applyProtection="1">
      <alignment vertical="center"/>
    </xf>
    <xf numFmtId="168" fontId="0" fillId="2" borderId="0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7" fillId="2" borderId="0" xfId="0" applyFont="1" applyFill="1" applyAlignment="1" applyProtection="1">
      <alignment vertical="center"/>
    </xf>
    <xf numFmtId="168" fontId="38" fillId="2" borderId="0" xfId="0" applyNumberFormat="1" applyFont="1" applyFill="1" applyBorder="1" applyAlignment="1">
      <alignment horizontal="center" vertical="center" wrapText="1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8" fontId="38" fillId="2" borderId="0" xfId="0" applyNumberFormat="1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vertical="center"/>
    </xf>
    <xf numFmtId="164" fontId="0" fillId="0" borderId="0" xfId="0" applyNumberFormat="1" applyFill="1" applyBorder="1" applyAlignment="1">
      <alignment horizontal="center" vertical="center"/>
    </xf>
    <xf numFmtId="0" fontId="7" fillId="2" borderId="0" xfId="0" applyFont="1" applyFill="1" applyAlignment="1" applyProtection="1">
      <alignment vertical="center"/>
    </xf>
    <xf numFmtId="0" fontId="7" fillId="0" borderId="0" xfId="0" applyFont="1" applyAlignment="1" applyProtection="1">
      <alignment vertical="center"/>
    </xf>
    <xf numFmtId="168" fontId="0" fillId="2" borderId="0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7" fillId="2" borderId="0" xfId="0" applyFont="1" applyFill="1" applyAlignment="1" applyProtection="1">
      <alignment vertical="center"/>
    </xf>
    <xf numFmtId="168" fontId="38" fillId="2" borderId="0" xfId="0" applyNumberFormat="1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vertical="center"/>
    </xf>
    <xf numFmtId="0" fontId="7" fillId="2" borderId="0" xfId="0" applyFont="1" applyFill="1" applyAlignment="1" applyProtection="1">
      <alignment vertical="center"/>
    </xf>
    <xf numFmtId="168" fontId="0" fillId="2" borderId="0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8" fontId="38" fillId="2" borderId="0" xfId="0" applyNumberFormat="1" applyFont="1" applyFill="1" applyBorder="1" applyAlignment="1">
      <alignment horizontal="center" vertical="center"/>
    </xf>
    <xf numFmtId="0" fontId="7" fillId="0" borderId="0" xfId="0" applyFont="1" applyAlignment="1" applyProtection="1">
      <alignment vertical="center"/>
    </xf>
    <xf numFmtId="168" fontId="0" fillId="2" borderId="0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7" fillId="2" borderId="0" xfId="0" applyFont="1" applyFill="1" applyAlignment="1" applyProtection="1">
      <alignment vertical="center"/>
    </xf>
    <xf numFmtId="49" fontId="0" fillId="2" borderId="0" xfId="0" applyNumberFormat="1" applyFill="1" applyAlignment="1">
      <alignment horizontal="center" vertical="center"/>
    </xf>
    <xf numFmtId="168" fontId="38" fillId="2" borderId="0" xfId="0" applyNumberFormat="1" applyFont="1" applyFill="1" applyBorder="1" applyAlignment="1">
      <alignment horizontal="center" vertical="center"/>
    </xf>
    <xf numFmtId="0" fontId="7" fillId="0" borderId="0" xfId="0" applyFont="1" applyAlignment="1" applyProtection="1">
      <alignment vertical="center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7" fillId="2" borderId="0" xfId="0" applyFont="1" applyFill="1" applyAlignment="1" applyProtection="1">
      <alignment vertical="center"/>
    </xf>
    <xf numFmtId="168" fontId="38" fillId="2" borderId="0" xfId="0" applyNumberFormat="1" applyFont="1" applyFill="1" applyBorder="1" applyAlignment="1">
      <alignment horizontal="center" vertical="center" wrapText="1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8" fontId="38" fillId="2" borderId="0" xfId="0" applyNumberFormat="1" applyFont="1" applyFill="1" applyBorder="1" applyAlignment="1">
      <alignment horizontal="center" vertical="center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168" fontId="38" fillId="2" borderId="0" xfId="0" applyNumberFormat="1" applyFont="1" applyFill="1" applyBorder="1" applyAlignment="1">
      <alignment horizontal="center" vertical="center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8" fontId="38" fillId="2" borderId="0" xfId="0" applyNumberFormat="1" applyFon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168" fontId="38" fillId="2" borderId="0" xfId="0" applyNumberFormat="1" applyFont="1" applyFill="1" applyBorder="1" applyAlignment="1">
      <alignment horizontal="center" vertical="center" wrapText="1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168" fontId="38" fillId="2" borderId="0" xfId="0" applyNumberFormat="1" applyFont="1" applyFill="1" applyBorder="1" applyAlignment="1">
      <alignment horizontal="center" vertical="center" wrapText="1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8" fontId="38" fillId="2" borderId="0" xfId="0" applyNumberFormat="1" applyFont="1" applyFill="1" applyBorder="1" applyAlignment="1">
      <alignment horizontal="center" vertical="center" wrapText="1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8" fontId="38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168" fontId="38" fillId="2" borderId="0" xfId="0" applyNumberFormat="1" applyFont="1" applyFill="1" applyBorder="1" applyAlignment="1">
      <alignment horizontal="center" vertical="center" wrapText="1"/>
    </xf>
    <xf numFmtId="0" fontId="34" fillId="2" borderId="0" xfId="0" applyNumberFormat="1" applyFont="1" applyFill="1" applyAlignment="1" applyProtection="1">
      <alignment horizontal="center" vertical="center" wrapText="1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8" fontId="38" fillId="2" borderId="0" xfId="0" applyNumberFormat="1" applyFont="1" applyFill="1" applyBorder="1" applyAlignment="1">
      <alignment horizontal="center" vertical="center" wrapText="1"/>
    </xf>
    <xf numFmtId="168" fontId="38" fillId="2" borderId="0" xfId="0" applyNumberFormat="1" applyFont="1" applyFill="1" applyBorder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4" fontId="1" fillId="2" borderId="16" xfId="0" applyNumberFormat="1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vertical="center"/>
    </xf>
    <xf numFmtId="0" fontId="7" fillId="2" borderId="0" xfId="0" applyFont="1" applyFill="1" applyAlignment="1" applyProtection="1">
      <alignment vertical="center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8" fontId="38" fillId="2" borderId="0" xfId="0" applyNumberFormat="1" applyFont="1" applyFill="1" applyBorder="1" applyAlignment="1">
      <alignment horizontal="center" vertical="center"/>
    </xf>
  </cellXfs>
  <cellStyles count="128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00000000-0005-0000-0000-00002F000000}"/>
    <cellStyle name="Valuta [0] 2 2" xfId="106" xr:uid="{5E6BC8B9-F450-4B6B-AB70-3E59A9767EF6}"/>
    <cellStyle name="Valuta [0] 3" xfId="71" xr:uid="{0BF98754-7F73-443F-A89B-7C1819D544F6}"/>
    <cellStyle name="Valuta 10" xfId="66" xr:uid="{303BA006-3195-4601-A34A-4ADE5061944A}"/>
    <cellStyle name="Valuta 11" xfId="82" xr:uid="{A809E4A0-DE60-4146-83B9-B20647DD5A1C}"/>
    <cellStyle name="Valuta 12" xfId="90" xr:uid="{08DC1D70-DF17-4D4F-8048-0F4E33EC7D47}"/>
    <cellStyle name="Valuta 13" xfId="74" xr:uid="{93879505-D22F-4C6D-BCE4-A5512291722D}"/>
    <cellStyle name="Valuta 14" xfId="84" xr:uid="{24EF6D86-4069-4A19-B200-E4CCCC904BA5}"/>
    <cellStyle name="Valuta 15" xfId="85" xr:uid="{71A1E7B6-EF86-416E-B0DA-B470A1D9E61E}"/>
    <cellStyle name="Valuta 16" xfId="96" xr:uid="{36E3ACB7-A4F5-45BC-AD83-D5DE8E420293}"/>
    <cellStyle name="Valuta 17" xfId="83" xr:uid="{1BD024B2-0EF3-4647-A47E-80C44A26BF32}"/>
    <cellStyle name="Valuta 18" xfId="98" xr:uid="{030EB861-7402-4F79-B921-CFBA66C1F58E}"/>
    <cellStyle name="Valuta 19" xfId="97" xr:uid="{B1DF4D16-FD9D-4F48-AE35-4EFF1FB01FF6}"/>
    <cellStyle name="Valuta 2" xfId="52" xr:uid="{00000000-0005-0000-0000-000030000000}"/>
    <cellStyle name="Valuta 2 2" xfId="105" xr:uid="{9E6F97EC-4469-471E-8881-6A504B0D0779}"/>
    <cellStyle name="Valuta 20" xfId="86" xr:uid="{7A002BE4-DCA2-436E-A7CB-B1323E8BB5E6}"/>
    <cellStyle name="Valuta 21" xfId="77" xr:uid="{4EA8F21D-6728-4891-9653-716CDCB32F0E}"/>
    <cellStyle name="Valuta 22" xfId="88" xr:uid="{BDD84096-62CB-4915-A611-ED6DAF46B3A4}"/>
    <cellStyle name="Valuta 23" xfId="78" xr:uid="{CE1ED01C-2F04-477C-98F1-A2978BC1D784}"/>
    <cellStyle name="Valuta 24" xfId="100" xr:uid="{8596B11A-4FD0-4F95-A0CE-ECAEBD9D9386}"/>
    <cellStyle name="Valuta 25" xfId="118" xr:uid="{727A45AD-9913-474C-BFF6-88C56642ABA4}"/>
    <cellStyle name="Valuta 26" xfId="121" xr:uid="{E21D84F0-44FA-442F-8003-4EA1A519A57F}"/>
    <cellStyle name="Valuta 27" xfId="119" xr:uid="{4660B819-E9E8-4909-8714-1F977381F6E1}"/>
    <cellStyle name="Valuta 28" xfId="68" xr:uid="{0A5B5B91-85D9-4481-8F2A-5CF355BBAF08}"/>
    <cellStyle name="Valuta 29" xfId="72" xr:uid="{87FC66F7-D72B-4B69-A363-B8E80F75435D}"/>
    <cellStyle name="Valuta 3" xfId="56" xr:uid="{00000000-0005-0000-0000-000031000000}"/>
    <cellStyle name="Valuta 3 2" xfId="109" xr:uid="{18DFBDEA-2754-4E7B-8715-C3CB775E5FAC}"/>
    <cellStyle name="Valuta 30" xfId="122" xr:uid="{0FE711C9-A6F2-4FCF-BD33-28813A4BBF9A}"/>
    <cellStyle name="Valuta 31" xfId="125" xr:uid="{6BD32D4D-CA36-487B-A39F-9A4CEBA831E5}"/>
    <cellStyle name="Valuta 32" xfId="126" xr:uid="{2353B257-E8A3-49E4-A14B-2459ABAAFC14}"/>
    <cellStyle name="Valuta 4" xfId="57" xr:uid="{00000000-0005-0000-0000-000032000000}"/>
    <cellStyle name="Valuta 4 2" xfId="110" xr:uid="{802BD72F-B6A2-4DD5-91B5-55D79CACC598}"/>
    <cellStyle name="Valuta 5" xfId="59" xr:uid="{00000000-0005-0000-0000-000033000000}"/>
    <cellStyle name="Valuta 5 2" xfId="112" xr:uid="{74331DF1-8606-4417-8C8C-A0FA42B611ED}"/>
    <cellStyle name="Valuta 6" xfId="61" xr:uid="{00000000-0005-0000-0000-000034000000}"/>
    <cellStyle name="Valuta 6 2" xfId="114" xr:uid="{0B70E6D8-D5AD-4B69-B966-FE3B3254E7EB}"/>
    <cellStyle name="Valuta 7" xfId="62" xr:uid="{00000000-0005-0000-0000-000035000000}"/>
    <cellStyle name="Valuta 7 2" xfId="115" xr:uid="{76380E9B-76F6-4D3F-9A05-81E02121555A}"/>
    <cellStyle name="Valuta 8" xfId="70" xr:uid="{F2D60463-185F-4559-97AC-56B733B56D1D}"/>
    <cellStyle name="Valuta 9" xfId="73" xr:uid="{F66E2DC6-63FF-4282-8BE0-4EB064F6D004}"/>
    <cellStyle name="Zarez" xfId="13" builtinId="3" customBuiltin="1"/>
    <cellStyle name="Zarez [0]" xfId="14" builtinId="6" customBuiltin="1"/>
    <cellStyle name="Zarez [0] 2" xfId="51" xr:uid="{00000000-0005-0000-0000-000038000000}"/>
    <cellStyle name="Zarez [0] 2 2" xfId="104" xr:uid="{D695107F-2085-40F2-82BA-BEA6BBCCBFEE}"/>
    <cellStyle name="Zarez 10" xfId="63" xr:uid="{A0580923-7700-425B-8ADE-8B593237C2BD}"/>
    <cellStyle name="Zarez 11" xfId="76" xr:uid="{798867D6-80B6-4982-8E0B-0BE9749C015D}"/>
    <cellStyle name="Zarez 12" xfId="79" xr:uid="{65307C3F-B269-44DC-871C-6822B943FB37}"/>
    <cellStyle name="Zarez 13" xfId="67" xr:uid="{1BE3E609-8258-4834-B279-C00CE9497FA9}"/>
    <cellStyle name="Zarez 14" xfId="81" xr:uid="{BD4D7D89-D2F1-4752-9A3E-F8539C5A3C71}"/>
    <cellStyle name="Zarez 15" xfId="65" xr:uid="{017BE7F0-A3F9-44F9-9D1A-4226A4BA0D1A}"/>
    <cellStyle name="Zarez 16" xfId="93" xr:uid="{0840E3AA-6EE5-418F-B19F-83C081952435}"/>
    <cellStyle name="Zarez 17" xfId="94" xr:uid="{025EB9CE-10D4-4E3A-8AA2-FB2C91A77742}"/>
    <cellStyle name="Zarez 18" xfId="91" xr:uid="{CDBDC7F9-92AC-4FB1-87B3-F50F520FD7C1}"/>
    <cellStyle name="Zarez 19" xfId="75" xr:uid="{CE78B599-0E8B-41AE-8CA5-7F9D68E73197}"/>
    <cellStyle name="Zarez 2" xfId="50" xr:uid="{00000000-0005-0000-0000-000039000000}"/>
    <cellStyle name="Zarez 2 2" xfId="103" xr:uid="{1109D6D8-6AFF-4FE3-96D1-CBC02B6CECA2}"/>
    <cellStyle name="Zarez 20" xfId="99" xr:uid="{E7DF71BA-0766-4131-95BC-AF064B800F82}"/>
    <cellStyle name="Zarez 21" xfId="80" xr:uid="{5776D7B8-F447-4D83-8B0C-FD81F5DA1B4D}"/>
    <cellStyle name="Zarez 22" xfId="87" xr:uid="{C1A0C1F5-2152-4AE4-B35E-1F31D8C3172B}"/>
    <cellStyle name="Zarez 23" xfId="92" xr:uid="{EE19D5F0-378E-4CAC-8531-DA6BBD1360B6}"/>
    <cellStyle name="Zarez 24" xfId="89" xr:uid="{4D8D1E44-9326-41F3-BA33-34778CF57B63}"/>
    <cellStyle name="Zarez 25" xfId="120" xr:uid="{748EF0D4-D5A8-4A61-A8DE-D83E10A9B53A}"/>
    <cellStyle name="Zarez 26" xfId="123" xr:uid="{86B77A7A-C32E-4336-A323-19F2727F716D}"/>
    <cellStyle name="Zarez 27" xfId="124" xr:uid="{EE7F78D7-594E-4179-BE06-D906A276886C}"/>
    <cellStyle name="Zarez 28" xfId="116" xr:uid="{CDDCAE20-FE97-4909-B15E-0A5D54BEC822}"/>
    <cellStyle name="Zarez 29" xfId="117" xr:uid="{DDD46AD5-9AE2-4FF7-AEC9-E7B4817FAC95}"/>
    <cellStyle name="Zarez 3" xfId="55" xr:uid="{00000000-0005-0000-0000-00003A000000}"/>
    <cellStyle name="Zarez 3 2" xfId="108" xr:uid="{642343C4-B87B-4AF5-A60F-31FEE534CE14}"/>
    <cellStyle name="Zarez 30" xfId="127" xr:uid="{07FE5D31-D1B6-49F0-AAB0-0453D36DA423}"/>
    <cellStyle name="Zarez 31" xfId="95" xr:uid="{5AC715D4-0191-4BB8-BDB3-ED22791FE680}"/>
    <cellStyle name="Zarez 32" xfId="101" xr:uid="{D175F700-CCFA-4A86-BD52-B41EB6BC591B}"/>
    <cellStyle name="Zarez 4" xfId="49" xr:uid="{00000000-0005-0000-0000-00003B000000}"/>
    <cellStyle name="Zarez 4 2" xfId="102" xr:uid="{CEBDE487-A308-471E-B4C6-483B34CADCD7}"/>
    <cellStyle name="Zarez 5" xfId="54" xr:uid="{00000000-0005-0000-0000-00003C000000}"/>
    <cellStyle name="Zarez 5 2" xfId="107" xr:uid="{F151E48C-970F-4C88-8177-308781480472}"/>
    <cellStyle name="Zarez 6" xfId="60" xr:uid="{00000000-0005-0000-0000-00003D000000}"/>
    <cellStyle name="Zarez 6 2" xfId="113" xr:uid="{3E672EDA-C7E3-40F0-AC8F-DDF6E5E2275E}"/>
    <cellStyle name="Zarez 7" xfId="58" xr:uid="{00000000-0005-0000-0000-00003E000000}"/>
    <cellStyle name="Zarez 7 2" xfId="111" xr:uid="{1FEC09FC-6A31-42E9-B3D8-E9943300E8DC}"/>
    <cellStyle name="Zarez 8" xfId="69" xr:uid="{2C42158E-94EC-4EB0-B7A1-940907C2A537}"/>
    <cellStyle name="Zarez 9" xfId="64" xr:uid="{54E1B7A1-050E-4C0C-80ED-946F39EA2742}"/>
  </cellStyles>
  <dxfs count="85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84"/>
      <tableStyleElement type="headerRow" dxfId="83"/>
      <tableStyleElement type="totalRow" dxfId="82"/>
      <tableStyleElement type="firstColumn" dxfId="81"/>
      <tableStyleElement type="lastColumn" dxfId="80"/>
      <tableStyleElement type="firstRowStripe" dxfId="79"/>
      <tableStyleElement type="firstColumnStripe" dxfId="7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7:E52" headerRowDxfId="77" dataDxfId="75" totalsRowDxfId="74" headerRowBorderDxfId="76">
  <autoFilter ref="A7:E5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73" totalsRowDxfId="72">
      <calculatedColumnFormula array="1">IFERROR(INDEX(#REF!,SMALL(IF(#REF!=rngInvoice,ROW(#REF!)-ROW(#REF!)), ROW(1:1)), MATCH($A$7,#REF!, 0)),"")</calculatedColumnFormula>
    </tableColumn>
    <tableColumn id="8" xr3:uid="{00000000-0010-0000-0000-000008000000}" name="OIB primatelja" dataDxfId="71" totalsRowDxfId="70" dataCellStyle="Normalno">
      <calculatedColumnFormula array="1">IFERROR(INDEX(#REF!,SMALL(IF(#REF!=rngInvoice,ROW(#REF!)-ROW(#REF!)), ROW(1:1)), MATCH($B$7,#REF!, 0)),"")</calculatedColumnFormula>
    </tableColumn>
    <tableColumn id="10" xr3:uid="{00000000-0010-0000-0000-00000A000000}" name="Sjedište primatelja" dataDxfId="69" totalsRowDxfId="68" dataCellStyle="Normalno">
      <calculatedColumnFormula array="1">IFERROR(INDEX(#REF!,SMALL(IF(#REF!=rngInvoice,ROW(#REF!)-ROW(#REF!)), ROW(1:1)), MATCH($C$7,#REF!, 0)),"")</calculatedColumnFormula>
    </tableColumn>
    <tableColumn id="3" xr3:uid="{00000000-0010-0000-0000-000003000000}" name="Vrsta rashoda i izdatka" dataDxfId="67" totalsRowDxfId="66"/>
    <tableColumn id="11" xr3:uid="{00000000-0010-0000-0000-00000B000000}" name="Iznos" totalsRowFunction="count" dataDxfId="65" totalsRowDxfId="64" dataCellStyle="Normalno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85"/>
  <sheetViews>
    <sheetView showGridLines="0" tabSelected="1" topLeftCell="A10" zoomScaleNormal="100" workbookViewId="0">
      <selection activeCell="D15" sqref="D15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2.85546875" style="5" customWidth="1"/>
    <col min="4" max="4" width="32.7109375" style="5" customWidth="1"/>
    <col min="5" max="5" width="21.42578125" style="5" customWidth="1"/>
    <col min="6" max="6" width="0.28515625" style="1" customWidth="1"/>
    <col min="7" max="7" width="15.42578125" style="14" customWidth="1"/>
    <col min="8" max="8" width="9" style="1"/>
    <col min="9" max="10" width="9.42578125" style="1" customWidth="1"/>
    <col min="11" max="16384" width="9" style="1"/>
  </cols>
  <sheetData>
    <row r="1" spans="1:7" ht="57.95" customHeight="1" thickBot="1" x14ac:dyDescent="0.3">
      <c r="A1" s="50" t="s">
        <v>18</v>
      </c>
      <c r="B1" s="50"/>
      <c r="C1" s="50"/>
      <c r="D1" s="50"/>
      <c r="E1" s="50"/>
      <c r="F1" s="3"/>
    </row>
    <row r="2" spans="1:7" ht="37.5" customHeight="1" thickTop="1" x14ac:dyDescent="0.25">
      <c r="A2" s="51" t="s">
        <v>19</v>
      </c>
      <c r="B2" s="51"/>
      <c r="C2" s="12" t="s">
        <v>20</v>
      </c>
      <c r="D2" s="53" t="s">
        <v>24</v>
      </c>
      <c r="E2" s="53"/>
      <c r="F2" s="4"/>
    </row>
    <row r="3" spans="1:7" ht="47.25" customHeight="1" x14ac:dyDescent="0.25">
      <c r="A3" s="52" t="s">
        <v>21</v>
      </c>
      <c r="B3" s="52"/>
      <c r="C3" s="13" t="s">
        <v>22</v>
      </c>
      <c r="D3" s="54" t="s">
        <v>23</v>
      </c>
      <c r="E3" s="54"/>
      <c r="F3" s="4"/>
    </row>
    <row r="4" spans="1:7" ht="44.1" customHeight="1" x14ac:dyDescent="0.25">
      <c r="A4" s="7" t="s">
        <v>51</v>
      </c>
      <c r="B4" s="6"/>
      <c r="C4" s="6"/>
      <c r="D4" s="6"/>
      <c r="E4" s="6"/>
    </row>
    <row r="5" spans="1:7" ht="44.1" customHeight="1" x14ac:dyDescent="0.25">
      <c r="A5" s="49" t="s">
        <v>16</v>
      </c>
      <c r="B5" s="49"/>
      <c r="C5" s="49"/>
      <c r="D5" s="49"/>
      <c r="E5" s="49"/>
    </row>
    <row r="6" spans="1:7" ht="31.5" customHeight="1" x14ac:dyDescent="0.25">
      <c r="A6" s="46" t="s">
        <v>35</v>
      </c>
      <c r="B6" s="47"/>
      <c r="C6" s="47"/>
      <c r="D6" s="47"/>
      <c r="E6" s="48"/>
    </row>
    <row r="7" spans="1:7" s="2" customFormat="1" ht="33.950000000000003" customHeight="1" x14ac:dyDescent="0.25">
      <c r="A7" s="17" t="s">
        <v>11</v>
      </c>
      <c r="B7" s="18" t="s">
        <v>12</v>
      </c>
      <c r="C7" s="18" t="s">
        <v>13</v>
      </c>
      <c r="D7" s="18" t="s">
        <v>14</v>
      </c>
      <c r="E7" s="19" t="s">
        <v>0</v>
      </c>
      <c r="G7" s="15"/>
    </row>
    <row r="8" spans="1:7" s="31" customFormat="1" ht="75" customHeight="1" x14ac:dyDescent="0.25">
      <c r="A8" s="34" t="s">
        <v>60</v>
      </c>
      <c r="B8" s="37"/>
      <c r="C8" s="32"/>
      <c r="D8" s="59" t="s">
        <v>61</v>
      </c>
      <c r="E8" s="33">
        <v>2974.86</v>
      </c>
      <c r="G8" s="36"/>
    </row>
    <row r="9" spans="1:7" s="31" customFormat="1" ht="67.5" customHeight="1" x14ac:dyDescent="0.25">
      <c r="A9" s="34" t="s">
        <v>60</v>
      </c>
      <c r="B9" s="35" t="str" cm="1">
        <f t="array" ref="B9">IFERROR(INDEX(#REF!,SMALL(IF(#REF!=rngInvoice,ROW(#REF!)-ROW(#REF!)), ROW(2:2)), MATCH($B$7,#REF!, 0)),"")</f>
        <v/>
      </c>
      <c r="C9" s="32" t="str" cm="1">
        <f t="array" ref="C9">IFERROR(INDEX(#REF!,SMALL(IF(#REF!=rngInvoice,ROW(#REF!)-ROW(#REF!)), ROW(2:2)), MATCH($C$7,#REF!, 0)),"")</f>
        <v/>
      </c>
      <c r="D9" s="60" t="s">
        <v>61</v>
      </c>
      <c r="E9" s="33">
        <v>497.52</v>
      </c>
      <c r="G9" s="36"/>
    </row>
    <row r="10" spans="1:7" s="31" customFormat="1" ht="66" customHeight="1" x14ac:dyDescent="0.25">
      <c r="A10" s="34" t="s">
        <v>60</v>
      </c>
      <c r="B10" s="35"/>
      <c r="C10" s="32"/>
      <c r="D10" s="61" t="s">
        <v>61</v>
      </c>
      <c r="E10" s="33">
        <v>227.44</v>
      </c>
      <c r="G10" s="36"/>
    </row>
    <row r="11" spans="1:7" s="31" customFormat="1" ht="33.950000000000003" customHeight="1" x14ac:dyDescent="0.25">
      <c r="A11" s="34" t="s">
        <v>102</v>
      </c>
      <c r="B11" s="162">
        <v>89077533639</v>
      </c>
      <c r="C11" s="32" t="s">
        <v>1</v>
      </c>
      <c r="D11" s="30" t="s">
        <v>68</v>
      </c>
      <c r="E11" s="33">
        <v>1150.6300000000001</v>
      </c>
      <c r="G11" s="36"/>
    </row>
    <row r="12" spans="1:7" s="31" customFormat="1" ht="33.950000000000003" customHeight="1" x14ac:dyDescent="0.25">
      <c r="A12" s="42" t="s">
        <v>50</v>
      </c>
      <c r="B12" s="35">
        <v>51026536351</v>
      </c>
      <c r="C12" s="40" t="s">
        <v>1</v>
      </c>
      <c r="D12" s="38" t="s">
        <v>39</v>
      </c>
      <c r="E12" s="41">
        <v>27.75</v>
      </c>
      <c r="G12" s="36"/>
    </row>
    <row r="13" spans="1:7" s="31" customFormat="1" ht="33.950000000000003" customHeight="1" x14ac:dyDescent="0.25">
      <c r="A13" s="42" t="s">
        <v>42</v>
      </c>
      <c r="B13" s="35">
        <v>63041633582</v>
      </c>
      <c r="C13" s="40" t="s">
        <v>43</v>
      </c>
      <c r="D13" s="38" t="s">
        <v>37</v>
      </c>
      <c r="E13" s="41">
        <v>236.86</v>
      </c>
      <c r="G13" s="36"/>
    </row>
    <row r="14" spans="1:7" s="158" customFormat="1" ht="33.950000000000003" customHeight="1" x14ac:dyDescent="0.25">
      <c r="A14" s="149" t="s">
        <v>107</v>
      </c>
      <c r="B14" s="162">
        <v>58525559545</v>
      </c>
      <c r="C14" s="40" t="s">
        <v>25</v>
      </c>
      <c r="D14" s="38" t="s">
        <v>39</v>
      </c>
      <c r="E14" s="156">
        <v>1000</v>
      </c>
      <c r="G14" s="159"/>
    </row>
    <row r="15" spans="1:7" s="31" customFormat="1" ht="33.950000000000003" customHeight="1" x14ac:dyDescent="0.25">
      <c r="A15" s="34" t="s">
        <v>32</v>
      </c>
      <c r="B15" s="35">
        <v>23057039320</v>
      </c>
      <c r="C15" s="32" t="s">
        <v>33</v>
      </c>
      <c r="D15" s="30" t="s">
        <v>15</v>
      </c>
      <c r="E15" s="33">
        <v>69.64</v>
      </c>
      <c r="G15" s="36"/>
    </row>
    <row r="16" spans="1:7" s="31" customFormat="1" ht="37.5" customHeight="1" x14ac:dyDescent="0.25">
      <c r="A16" s="34" t="s">
        <v>10</v>
      </c>
      <c r="B16" s="35">
        <v>85851130368</v>
      </c>
      <c r="C16" s="32" t="s">
        <v>1</v>
      </c>
      <c r="D16" s="30" t="s">
        <v>15</v>
      </c>
      <c r="E16" s="33">
        <v>1.66</v>
      </c>
      <c r="G16" s="36"/>
    </row>
    <row r="17" spans="1:7" s="31" customFormat="1" ht="37.5" customHeight="1" x14ac:dyDescent="0.25">
      <c r="A17" s="28" t="s">
        <v>8</v>
      </c>
      <c r="B17" s="27">
        <v>63073332379</v>
      </c>
      <c r="C17" s="32" t="s">
        <v>1</v>
      </c>
      <c r="D17" s="38" t="s">
        <v>9</v>
      </c>
      <c r="E17" s="33">
        <v>2017.55</v>
      </c>
      <c r="G17" s="36"/>
    </row>
    <row r="18" spans="1:7" s="31" customFormat="1" ht="37.5" customHeight="1" x14ac:dyDescent="0.25">
      <c r="A18" s="55" t="s">
        <v>27</v>
      </c>
      <c r="B18" s="56" t="s">
        <v>28</v>
      </c>
      <c r="C18" s="32" t="s">
        <v>30</v>
      </c>
      <c r="D18" s="30" t="s">
        <v>29</v>
      </c>
      <c r="E18" s="33">
        <v>82.95</v>
      </c>
      <c r="G18" s="36"/>
    </row>
    <row r="19" spans="1:7" s="69" customFormat="1" ht="37.5" customHeight="1" x14ac:dyDescent="0.25">
      <c r="A19" s="55" t="s">
        <v>66</v>
      </c>
      <c r="B19" s="74">
        <v>14506572540</v>
      </c>
      <c r="C19" s="32" t="s">
        <v>1</v>
      </c>
      <c r="D19" s="38" t="s">
        <v>17</v>
      </c>
      <c r="E19" s="70">
        <v>1972.55</v>
      </c>
      <c r="G19" s="73"/>
    </row>
    <row r="20" spans="1:7" s="31" customFormat="1" ht="33.950000000000003" customHeight="1" x14ac:dyDescent="0.25">
      <c r="A20" s="34" t="s">
        <v>5</v>
      </c>
      <c r="B20" s="35">
        <v>87311810356</v>
      </c>
      <c r="C20" s="32" t="s">
        <v>2</v>
      </c>
      <c r="D20" s="30" t="s">
        <v>7</v>
      </c>
      <c r="E20" s="33">
        <v>32.630000000000003</v>
      </c>
      <c r="G20" s="36"/>
    </row>
    <row r="21" spans="1:7" s="31" customFormat="1" ht="33.950000000000003" customHeight="1" x14ac:dyDescent="0.25">
      <c r="A21" s="65" t="s">
        <v>62</v>
      </c>
      <c r="B21" s="66">
        <v>43950983256</v>
      </c>
      <c r="C21" s="63" t="s">
        <v>25</v>
      </c>
      <c r="D21" s="68" t="s">
        <v>39</v>
      </c>
      <c r="E21" s="33">
        <v>4301.6000000000004</v>
      </c>
      <c r="G21" s="36"/>
    </row>
    <row r="22" spans="1:7" s="62" customFormat="1" ht="33.950000000000003" customHeight="1" x14ac:dyDescent="0.25">
      <c r="A22" s="71" t="s">
        <v>63</v>
      </c>
      <c r="B22" s="72">
        <v>46252073087</v>
      </c>
      <c r="C22" s="32" t="s">
        <v>64</v>
      </c>
      <c r="D22" s="38" t="s">
        <v>65</v>
      </c>
      <c r="E22" s="64">
        <v>225</v>
      </c>
      <c r="G22" s="67"/>
    </row>
    <row r="23" spans="1:7" s="69" customFormat="1" ht="33.950000000000003" customHeight="1" x14ac:dyDescent="0.25">
      <c r="A23" s="79" t="s">
        <v>67</v>
      </c>
      <c r="B23" s="80">
        <v>82531084429</v>
      </c>
      <c r="C23" s="77" t="s">
        <v>25</v>
      </c>
      <c r="D23" s="82" t="s">
        <v>68</v>
      </c>
      <c r="E23" s="70">
        <v>8700.75</v>
      </c>
      <c r="G23" s="73"/>
    </row>
    <row r="24" spans="1:7" s="31" customFormat="1" ht="33.950000000000003" customHeight="1" x14ac:dyDescent="0.25">
      <c r="A24" s="34" t="s">
        <v>6</v>
      </c>
      <c r="B24" s="35">
        <v>81793146560</v>
      </c>
      <c r="C24" s="32" t="s">
        <v>1</v>
      </c>
      <c r="D24" s="30" t="s">
        <v>7</v>
      </c>
      <c r="E24" s="33">
        <v>366.25</v>
      </c>
      <c r="G24" s="36"/>
    </row>
    <row r="25" spans="1:7" s="31" customFormat="1" ht="33.950000000000003" customHeight="1" x14ac:dyDescent="0.25">
      <c r="A25" s="34" t="s">
        <v>26</v>
      </c>
      <c r="B25" s="35">
        <v>13269963589</v>
      </c>
      <c r="C25" s="32" t="s">
        <v>31</v>
      </c>
      <c r="D25" s="30" t="s">
        <v>4</v>
      </c>
      <c r="E25" s="33">
        <v>310.39999999999998</v>
      </c>
      <c r="G25" s="36"/>
    </row>
    <row r="26" spans="1:7" s="76" customFormat="1" ht="33.950000000000003" customHeight="1" x14ac:dyDescent="0.25">
      <c r="A26" s="84" t="s">
        <v>69</v>
      </c>
      <c r="B26" s="85">
        <v>46329135147</v>
      </c>
      <c r="C26" s="83" t="s">
        <v>25</v>
      </c>
      <c r="D26" s="86" t="s">
        <v>70</v>
      </c>
      <c r="E26" s="78">
        <v>134.44999999999999</v>
      </c>
      <c r="G26" s="81"/>
    </row>
    <row r="27" spans="1:7" s="31" customFormat="1" ht="42" customHeight="1" x14ac:dyDescent="0.25">
      <c r="A27" s="34" t="s">
        <v>46</v>
      </c>
      <c r="B27" s="35">
        <v>76598425509</v>
      </c>
      <c r="C27" s="32" t="s">
        <v>2</v>
      </c>
      <c r="D27" s="38" t="s">
        <v>45</v>
      </c>
      <c r="E27" s="33">
        <v>28.2</v>
      </c>
      <c r="G27" s="36"/>
    </row>
    <row r="28" spans="1:7" s="87" customFormat="1" ht="42" customHeight="1" x14ac:dyDescent="0.25">
      <c r="A28" s="93" t="s">
        <v>73</v>
      </c>
      <c r="B28" s="94">
        <v>96128099728</v>
      </c>
      <c r="C28" s="91" t="s">
        <v>71</v>
      </c>
      <c r="D28" s="96" t="s">
        <v>72</v>
      </c>
      <c r="E28" s="88">
        <v>788.47</v>
      </c>
      <c r="G28" s="89"/>
    </row>
    <row r="29" spans="1:7" s="90" customFormat="1" ht="42" customHeight="1" x14ac:dyDescent="0.25">
      <c r="A29" s="101" t="s">
        <v>74</v>
      </c>
      <c r="B29" s="102">
        <v>29573709870</v>
      </c>
      <c r="C29" s="99" t="s">
        <v>25</v>
      </c>
      <c r="D29" s="103" t="s">
        <v>39</v>
      </c>
      <c r="E29" s="92">
        <v>3458.1</v>
      </c>
      <c r="G29" s="95"/>
    </row>
    <row r="30" spans="1:7" s="111" customFormat="1" ht="42" customHeight="1" x14ac:dyDescent="0.25">
      <c r="A30" s="119" t="s">
        <v>83</v>
      </c>
      <c r="B30" s="120">
        <v>27332507825</v>
      </c>
      <c r="C30" s="118" t="s">
        <v>84</v>
      </c>
      <c r="D30" s="121" t="s">
        <v>17</v>
      </c>
      <c r="E30" s="114">
        <v>75</v>
      </c>
      <c r="G30" s="116"/>
    </row>
    <row r="31" spans="1:7" s="31" customFormat="1" ht="33.950000000000003" customHeight="1" x14ac:dyDescent="0.25">
      <c r="A31" s="84" t="s">
        <v>34</v>
      </c>
      <c r="B31" s="85">
        <v>91790305065</v>
      </c>
      <c r="C31" s="32" t="s">
        <v>25</v>
      </c>
      <c r="D31" s="38" t="s">
        <v>17</v>
      </c>
      <c r="E31" s="33">
        <v>398.17</v>
      </c>
      <c r="G31" s="36"/>
    </row>
    <row r="32" spans="1:7" s="97" customFormat="1" ht="33.950000000000003" customHeight="1" x14ac:dyDescent="0.25">
      <c r="A32" s="144" t="s">
        <v>96</v>
      </c>
      <c r="B32" s="145">
        <v>61762532472</v>
      </c>
      <c r="C32" s="143" t="s">
        <v>25</v>
      </c>
      <c r="D32" s="146" t="s">
        <v>78</v>
      </c>
      <c r="E32" s="100">
        <v>200</v>
      </c>
      <c r="G32" s="98"/>
    </row>
    <row r="33" spans="1:7" s="97" customFormat="1" ht="33.950000000000003" customHeight="1" x14ac:dyDescent="0.25">
      <c r="A33" s="101" t="s">
        <v>75</v>
      </c>
      <c r="B33" s="162">
        <v>24948778463</v>
      </c>
      <c r="C33" s="32" t="s">
        <v>88</v>
      </c>
      <c r="D33" s="30" t="s">
        <v>101</v>
      </c>
      <c r="E33" s="100">
        <v>60</v>
      </c>
      <c r="G33" s="98"/>
    </row>
    <row r="34" spans="1:7" s="104" customFormat="1" ht="33.950000000000003" customHeight="1" x14ac:dyDescent="0.25">
      <c r="A34" s="107" t="s">
        <v>79</v>
      </c>
      <c r="B34" s="162">
        <v>2934349073</v>
      </c>
      <c r="C34" s="32" t="s">
        <v>1</v>
      </c>
      <c r="D34" s="163" t="s">
        <v>17</v>
      </c>
      <c r="E34" s="106">
        <v>993.75</v>
      </c>
      <c r="G34" s="108"/>
    </row>
    <row r="35" spans="1:7" s="104" customFormat="1" ht="33.950000000000003" customHeight="1" x14ac:dyDescent="0.25">
      <c r="A35" s="107" t="s">
        <v>80</v>
      </c>
      <c r="B35" s="123">
        <v>26187994862</v>
      </c>
      <c r="C35" s="122" t="s">
        <v>41</v>
      </c>
      <c r="D35" s="124" t="s">
        <v>85</v>
      </c>
      <c r="E35" s="106">
        <v>514.79999999999995</v>
      </c>
      <c r="G35" s="108"/>
    </row>
    <row r="36" spans="1:7" s="104" customFormat="1" ht="33.950000000000003" customHeight="1" x14ac:dyDescent="0.25">
      <c r="A36" s="107" t="s">
        <v>81</v>
      </c>
      <c r="B36" s="155">
        <v>50939508520</v>
      </c>
      <c r="C36" s="32" t="s">
        <v>100</v>
      </c>
      <c r="D36" s="154" t="s">
        <v>29</v>
      </c>
      <c r="E36" s="106">
        <v>956.25</v>
      </c>
      <c r="G36" s="108"/>
    </row>
    <row r="37" spans="1:7" s="31" customFormat="1" ht="34.5" customHeight="1" x14ac:dyDescent="0.25">
      <c r="A37" s="107" t="s">
        <v>76</v>
      </c>
      <c r="B37" s="109" t="s">
        <v>77</v>
      </c>
      <c r="C37" s="105" t="s">
        <v>25</v>
      </c>
      <c r="D37" s="110" t="s">
        <v>78</v>
      </c>
      <c r="E37" s="100">
        <v>185.38</v>
      </c>
      <c r="G37" s="36"/>
    </row>
    <row r="38" spans="1:7" s="31" customFormat="1" ht="33.950000000000003" customHeight="1" x14ac:dyDescent="0.25">
      <c r="A38" s="34" t="s">
        <v>44</v>
      </c>
      <c r="B38" s="35">
        <v>26338612437</v>
      </c>
      <c r="C38" s="32" t="s">
        <v>25</v>
      </c>
      <c r="D38" s="38" t="s">
        <v>39</v>
      </c>
      <c r="E38" s="33">
        <v>175.97</v>
      </c>
      <c r="G38" s="36"/>
    </row>
    <row r="39" spans="1:7" s="31" customFormat="1" ht="32.25" customHeight="1" x14ac:dyDescent="0.25">
      <c r="A39" s="34" t="s">
        <v>40</v>
      </c>
      <c r="B39" s="35">
        <v>90077579259</v>
      </c>
      <c r="C39" s="32" t="s">
        <v>25</v>
      </c>
      <c r="D39" s="38" t="s">
        <v>4</v>
      </c>
      <c r="E39" s="33">
        <v>402.5</v>
      </c>
      <c r="G39" s="36"/>
    </row>
    <row r="40" spans="1:7" s="31" customFormat="1" ht="36.75" customHeight="1" x14ac:dyDescent="0.25">
      <c r="A40" s="134" t="s">
        <v>97</v>
      </c>
      <c r="B40" s="147">
        <v>71053244487</v>
      </c>
      <c r="C40" s="133" t="s">
        <v>98</v>
      </c>
      <c r="D40" s="148" t="s">
        <v>39</v>
      </c>
      <c r="E40" s="33">
        <v>2590.84</v>
      </c>
      <c r="G40" s="36"/>
    </row>
    <row r="41" spans="1:7" s="31" customFormat="1" ht="29.25" customHeight="1" x14ac:dyDescent="0.25">
      <c r="A41" s="126" t="s">
        <v>86</v>
      </c>
      <c r="B41" s="127">
        <v>89128547617</v>
      </c>
      <c r="C41" s="125" t="s">
        <v>25</v>
      </c>
      <c r="D41" s="128" t="s">
        <v>72</v>
      </c>
      <c r="E41" s="33">
        <v>55.76</v>
      </c>
      <c r="G41" s="36"/>
    </row>
    <row r="42" spans="1:7" s="31" customFormat="1" ht="53.25" customHeight="1" x14ac:dyDescent="0.25">
      <c r="A42" s="151" t="s">
        <v>99</v>
      </c>
      <c r="B42" s="152">
        <v>74964279599</v>
      </c>
      <c r="C42" s="150" t="s">
        <v>41</v>
      </c>
      <c r="D42" s="153" t="s">
        <v>72</v>
      </c>
      <c r="E42" s="57">
        <v>671.54</v>
      </c>
      <c r="G42" s="36"/>
    </row>
    <row r="43" spans="1:7" s="31" customFormat="1" ht="54.75" customHeight="1" x14ac:dyDescent="0.25">
      <c r="A43" s="129" t="s">
        <v>87</v>
      </c>
      <c r="B43" s="130">
        <v>40940191469</v>
      </c>
      <c r="C43" s="32" t="s">
        <v>88</v>
      </c>
      <c r="D43" s="30" t="s">
        <v>89</v>
      </c>
      <c r="E43" s="33">
        <v>102.23</v>
      </c>
      <c r="G43" s="36"/>
    </row>
    <row r="44" spans="1:7" s="31" customFormat="1" ht="30" customHeight="1" x14ac:dyDescent="0.25">
      <c r="A44" s="141" t="s">
        <v>94</v>
      </c>
      <c r="B44" s="142" t="s">
        <v>95</v>
      </c>
      <c r="C44" s="140" t="s">
        <v>25</v>
      </c>
      <c r="D44" s="139" t="s">
        <v>38</v>
      </c>
      <c r="E44" s="33">
        <v>16.39</v>
      </c>
      <c r="G44" s="36"/>
    </row>
    <row r="45" spans="1:7" s="31" customFormat="1" ht="34.5" customHeight="1" x14ac:dyDescent="0.25">
      <c r="A45" s="34" t="s">
        <v>47</v>
      </c>
      <c r="B45" s="35">
        <v>68419124305</v>
      </c>
      <c r="C45" s="32" t="s">
        <v>1</v>
      </c>
      <c r="D45" s="30" t="s">
        <v>48</v>
      </c>
      <c r="E45" s="33">
        <v>10.62</v>
      </c>
      <c r="G45" s="36"/>
    </row>
    <row r="46" spans="1:7" s="31" customFormat="1" ht="32.25" customHeight="1" x14ac:dyDescent="0.25">
      <c r="A46" s="113" t="s">
        <v>82</v>
      </c>
      <c r="B46" s="115">
        <v>90279049121</v>
      </c>
      <c r="C46" s="112" t="s">
        <v>25</v>
      </c>
      <c r="D46" s="117" t="s">
        <v>72</v>
      </c>
      <c r="E46" s="33">
        <v>287.89</v>
      </c>
      <c r="G46" s="36"/>
    </row>
    <row r="47" spans="1:7" s="31" customFormat="1" ht="36.75" customHeight="1" x14ac:dyDescent="0.25">
      <c r="A47" s="75" t="s">
        <v>90</v>
      </c>
      <c r="B47" s="131" t="s">
        <v>91</v>
      </c>
      <c r="C47" s="58" t="s">
        <v>92</v>
      </c>
      <c r="D47" s="132" t="s">
        <v>37</v>
      </c>
      <c r="E47" s="33">
        <v>925</v>
      </c>
      <c r="G47" s="36"/>
    </row>
    <row r="48" spans="1:7" s="158" customFormat="1" ht="36.75" customHeight="1" x14ac:dyDescent="0.25">
      <c r="A48" s="161" t="s">
        <v>103</v>
      </c>
      <c r="B48" s="162">
        <v>39442250217</v>
      </c>
      <c r="C48" s="32" t="s">
        <v>1</v>
      </c>
      <c r="D48" s="30" t="s">
        <v>101</v>
      </c>
      <c r="E48" s="160">
        <v>36.4</v>
      </c>
      <c r="G48" s="159"/>
    </row>
    <row r="49" spans="1:7" s="158" customFormat="1" ht="36.75" customHeight="1" x14ac:dyDescent="0.25">
      <c r="A49" s="161" t="s">
        <v>104</v>
      </c>
      <c r="B49" s="162">
        <v>72911149157</v>
      </c>
      <c r="C49" s="32" t="s">
        <v>41</v>
      </c>
      <c r="D49" s="30" t="s">
        <v>106</v>
      </c>
      <c r="E49" s="160">
        <v>1510</v>
      </c>
      <c r="G49" s="159"/>
    </row>
    <row r="50" spans="1:7" s="31" customFormat="1" ht="43.5" customHeight="1" x14ac:dyDescent="0.25">
      <c r="A50" s="137" t="s">
        <v>93</v>
      </c>
      <c r="B50" s="138">
        <v>14779296997</v>
      </c>
      <c r="C50" s="136" t="s">
        <v>25</v>
      </c>
      <c r="D50" s="135" t="s">
        <v>72</v>
      </c>
      <c r="E50" s="33">
        <v>565.5</v>
      </c>
      <c r="G50" s="36"/>
    </row>
    <row r="51" spans="1:7" s="31" customFormat="1" ht="43.5" customHeight="1" x14ac:dyDescent="0.25">
      <c r="A51" s="34" t="s">
        <v>49</v>
      </c>
      <c r="B51" s="35">
        <v>36620209255</v>
      </c>
      <c r="C51" s="32" t="s">
        <v>25</v>
      </c>
      <c r="D51" s="30" t="s">
        <v>38</v>
      </c>
      <c r="E51" s="33">
        <v>160</v>
      </c>
      <c r="G51" s="36"/>
    </row>
    <row r="52" spans="1:7" s="31" customFormat="1" ht="43.5" customHeight="1" x14ac:dyDescent="0.25">
      <c r="A52" s="23" t="s">
        <v>52</v>
      </c>
      <c r="B52" s="8"/>
      <c r="C52" s="9"/>
      <c r="D52" s="9"/>
      <c r="E52" s="10">
        <f>SUM(E8:E51)</f>
        <v>39499.250000000007</v>
      </c>
      <c r="G52" s="36"/>
    </row>
    <row r="53" spans="1:7" s="31" customFormat="1" ht="43.5" customHeight="1" x14ac:dyDescent="0.25">
      <c r="A53" s="46" t="s">
        <v>36</v>
      </c>
      <c r="B53" s="47"/>
      <c r="C53" s="47"/>
      <c r="D53" s="47"/>
      <c r="E53" s="48"/>
      <c r="G53" s="36"/>
    </row>
    <row r="54" spans="1:7" s="31" customFormat="1" ht="43.5" customHeight="1" x14ac:dyDescent="0.25">
      <c r="A54" s="17" t="s">
        <v>11</v>
      </c>
      <c r="B54" s="18" t="s">
        <v>12</v>
      </c>
      <c r="C54" s="18" t="s">
        <v>13</v>
      </c>
      <c r="D54" s="18" t="s">
        <v>14</v>
      </c>
      <c r="E54" s="19" t="s">
        <v>0</v>
      </c>
      <c r="G54" s="36"/>
    </row>
    <row r="55" spans="1:7" s="31" customFormat="1" ht="43.5" customHeight="1" x14ac:dyDescent="0.25">
      <c r="A55" s="20"/>
      <c r="B55" s="21"/>
      <c r="C55" s="22"/>
      <c r="D55" s="44" t="s">
        <v>53</v>
      </c>
      <c r="E55" s="29">
        <v>140504.76999999999</v>
      </c>
      <c r="G55" s="36"/>
    </row>
    <row r="56" spans="1:7" s="31" customFormat="1" ht="43.5" customHeight="1" x14ac:dyDescent="0.25">
      <c r="A56" s="20"/>
      <c r="B56" s="21" t="str">
        <f t="array" ref="B56">IFERROR(INDEX(#REF!,SMALL(IF(#REF!=rngInvoice,ROW(#REF!)-ROW(#REF!)), ROW(#REF!)), MATCH($B$7,#REF!, 0)),"")</f>
        <v/>
      </c>
      <c r="C56" s="22" t="str">
        <f t="array" ref="C56">IFERROR(INDEX(#REF!,SMALL(IF(#REF!=rngInvoice,ROW(#REF!)-ROW(#REF!)), ROW(#REF!)), MATCH($C$7,#REF!, 0)),"")</f>
        <v/>
      </c>
      <c r="D56" s="44" t="s">
        <v>54</v>
      </c>
      <c r="E56" s="29">
        <v>8611.84</v>
      </c>
      <c r="G56" s="36"/>
    </row>
    <row r="57" spans="1:7" s="31" customFormat="1" ht="43.5" customHeight="1" x14ac:dyDescent="0.25">
      <c r="A57" s="20"/>
      <c r="B57" s="21" t="str">
        <f t="array" ref="B57">IFERROR(INDEX(#REF!,SMALL(IF(#REF!=rngInvoice,ROW(#REF!)-ROW(#REF!)), ROW(#REF!)), MATCH($B$7,#REF!, 0)),"")</f>
        <v/>
      </c>
      <c r="C57" s="22" t="str">
        <f t="array" ref="C57">IFERROR(INDEX(#REF!,SMALL(IF(#REF!=rngInvoice,ROW(#REF!)-ROW(#REF!)), ROW(#REF!)), MATCH($C$7,#REF!, 0)),"")</f>
        <v/>
      </c>
      <c r="D57" s="44" t="s">
        <v>55</v>
      </c>
      <c r="E57" s="29">
        <v>916.05</v>
      </c>
      <c r="G57" s="36"/>
    </row>
    <row r="58" spans="1:7" s="31" customFormat="1" ht="43.5" customHeight="1" x14ac:dyDescent="0.25">
      <c r="A58" s="20"/>
      <c r="B58" s="21" t="str">
        <f t="array" ref="B58">IFERROR(INDEX(#REF!,SMALL(IF(#REF!=rngInvoice,ROW(#REF!)-ROW(#REF!)), ROW(#REF!)), MATCH($B$7,#REF!, 0)),"")</f>
        <v/>
      </c>
      <c r="C58" s="22" t="str">
        <f t="array" ref="C58">IFERROR(INDEX(#REF!,SMALL(IF(#REF!=rngInvoice,ROW(#REF!)-ROW(#REF!)), ROW(#REF!)), MATCH($C$7,#REF!, 0)),"")</f>
        <v/>
      </c>
      <c r="D58" s="44" t="s">
        <v>56</v>
      </c>
      <c r="E58" s="29">
        <v>1255.78</v>
      </c>
      <c r="G58" s="36"/>
    </row>
    <row r="59" spans="1:7" s="31" customFormat="1" ht="43.5" customHeight="1" x14ac:dyDescent="0.25">
      <c r="A59" s="20"/>
      <c r="B59" s="21" t="str">
        <f t="array" ref="B59">IFERROR(INDEX(#REF!,SMALL(IF(#REF!=rngInvoice,ROW(#REF!)-ROW(#REF!)), ROW(#REF!)), MATCH($B$7,#REF!, 0)),"")</f>
        <v/>
      </c>
      <c r="C59" s="22" t="str">
        <f t="array" ref="C59">IFERROR(INDEX(#REF!,SMALL(IF(#REF!=rngInvoice,ROW(#REF!)-ROW(#REF!)), ROW(#REF!)), MATCH($C$7,#REF!, 0)),"")</f>
        <v/>
      </c>
      <c r="D59" s="44" t="s">
        <v>57</v>
      </c>
      <c r="E59" s="29">
        <v>24814.06</v>
      </c>
      <c r="G59" s="36"/>
    </row>
    <row r="60" spans="1:7" s="2" customFormat="1" ht="40.5" customHeight="1" x14ac:dyDescent="0.25">
      <c r="A60" s="20"/>
      <c r="B60" s="21" t="str">
        <f t="array" ref="B60">IFERROR(INDEX(#REF!,SMALL(IF(#REF!=rngInvoice,ROW(#REF!)-ROW(#REF!)), ROW(#REF!)), MATCH($B$7,#REF!, 0)),"")</f>
        <v/>
      </c>
      <c r="C60" s="22" t="str">
        <f t="array" ref="C60">IFERROR(INDEX(#REF!,SMALL(IF(#REF!=rngInvoice,ROW(#REF!)-ROW(#REF!)), ROW(#REF!)), MATCH($C$7,#REF!, 0)),"")</f>
        <v/>
      </c>
      <c r="D60" s="44" t="s">
        <v>58</v>
      </c>
      <c r="E60" s="43">
        <v>564</v>
      </c>
      <c r="G60" s="15"/>
    </row>
    <row r="61" spans="1:7" s="2" customFormat="1" ht="40.5" customHeight="1" x14ac:dyDescent="0.25">
      <c r="A61" s="20"/>
      <c r="B61" s="21" t="str">
        <f t="array" ref="B61">IFERROR(INDEX(#REF!,SMALL(IF(#REF!=rngInvoice,ROW(#REF!)-ROW(#REF!)), ROW(#REF!)), MATCH($B$7,#REF!, 0)),"")</f>
        <v/>
      </c>
      <c r="C61" s="22" t="str">
        <f t="array" ref="C61">IFERROR(INDEX(#REF!,SMALL(IF(#REF!=rngInvoice,ROW(#REF!)-ROW(#REF!)), ROW(#REF!)), MATCH($C$7,#REF!, 0)),"")</f>
        <v/>
      </c>
      <c r="D61" s="45" t="s">
        <v>59</v>
      </c>
      <c r="E61" s="29">
        <v>8913.33</v>
      </c>
      <c r="G61" s="15"/>
    </row>
    <row r="62" spans="1:7" s="2" customFormat="1" ht="69" customHeight="1" x14ac:dyDescent="0.25">
      <c r="A62" s="20" t="s">
        <v>3</v>
      </c>
      <c r="B62" s="26">
        <v>18683136487</v>
      </c>
      <c r="C62" s="22" t="s">
        <v>1</v>
      </c>
      <c r="D62" s="157" t="s">
        <v>105</v>
      </c>
      <c r="E62" s="29">
        <v>582</v>
      </c>
      <c r="G62" s="15"/>
    </row>
    <row r="63" spans="1:7" s="2" customFormat="1" ht="40.5" customHeight="1" x14ac:dyDescent="0.25">
      <c r="A63" s="23" t="s">
        <v>52</v>
      </c>
      <c r="B63" s="23"/>
      <c r="C63" s="24"/>
      <c r="D63" s="24"/>
      <c r="E63" s="25">
        <f>SUM(E55:E62)</f>
        <v>186161.82999999996</v>
      </c>
      <c r="G63" s="15"/>
    </row>
    <row r="64" spans="1:7" s="2" customFormat="1" ht="40.5" customHeight="1" x14ac:dyDescent="0.25">
      <c r="A64" s="5"/>
      <c r="B64" s="5"/>
      <c r="C64" s="5"/>
      <c r="D64" s="5"/>
      <c r="E64" s="5"/>
      <c r="G64" s="15"/>
    </row>
    <row r="65" spans="1:7" s="2" customFormat="1" ht="40.5" customHeight="1" x14ac:dyDescent="0.25">
      <c r="A65" s="5"/>
      <c r="B65" s="5"/>
      <c r="C65" s="5"/>
      <c r="D65" s="5"/>
      <c r="E65" s="5"/>
      <c r="G65" s="15"/>
    </row>
    <row r="66" spans="1:7" s="2" customFormat="1" ht="40.5" customHeight="1" x14ac:dyDescent="0.25">
      <c r="A66" s="5"/>
      <c r="B66" s="5"/>
      <c r="C66" s="5"/>
      <c r="D66" s="5"/>
      <c r="E66" s="5"/>
      <c r="G66" s="15"/>
    </row>
    <row r="67" spans="1:7" s="2" customFormat="1" ht="40.5" customHeight="1" x14ac:dyDescent="0.25">
      <c r="A67" s="5"/>
      <c r="B67" s="5"/>
      <c r="C67" s="5"/>
      <c r="D67" s="5"/>
      <c r="E67" s="5"/>
      <c r="G67" s="39"/>
    </row>
    <row r="68" spans="1:7" s="2" customFormat="1" ht="40.5" customHeight="1" x14ac:dyDescent="0.25">
      <c r="A68" s="5"/>
      <c r="B68" s="5"/>
      <c r="C68" s="5"/>
      <c r="D68" s="5"/>
      <c r="E68" s="5"/>
      <c r="G68" s="15"/>
    </row>
    <row r="69" spans="1:7" s="2" customFormat="1" ht="40.5" customHeight="1" x14ac:dyDescent="0.25">
      <c r="A69" s="5"/>
      <c r="B69" s="5"/>
      <c r="C69" s="5"/>
      <c r="D69" s="5"/>
      <c r="E69" s="5"/>
      <c r="G69" s="15"/>
    </row>
    <row r="70" spans="1:7" s="2" customFormat="1" ht="61.5" customHeight="1" x14ac:dyDescent="0.25">
      <c r="A70" s="5"/>
      <c r="B70" s="5"/>
      <c r="C70" s="5"/>
      <c r="D70" s="5"/>
      <c r="E70" s="5"/>
      <c r="G70" s="15"/>
    </row>
    <row r="71" spans="1:7" s="2" customFormat="1" ht="40.5" customHeight="1" x14ac:dyDescent="0.25">
      <c r="A71" s="5"/>
      <c r="B71" s="5"/>
      <c r="C71" s="5"/>
      <c r="D71" s="5"/>
      <c r="E71" s="5"/>
      <c r="G71" s="15"/>
    </row>
    <row r="72" spans="1:7" s="2" customFormat="1" ht="40.5" customHeight="1" x14ac:dyDescent="0.25">
      <c r="A72" s="5"/>
      <c r="B72" s="5"/>
      <c r="C72" s="5"/>
      <c r="D72" s="5"/>
      <c r="E72" s="5"/>
      <c r="G72" s="15"/>
    </row>
    <row r="73" spans="1:7" s="2" customFormat="1" ht="40.5" customHeight="1" x14ac:dyDescent="0.25">
      <c r="A73" s="5"/>
      <c r="B73" s="5"/>
      <c r="C73" s="5"/>
      <c r="D73" s="5"/>
      <c r="E73" s="5"/>
      <c r="G73" s="15"/>
    </row>
    <row r="74" spans="1:7" s="11" customFormat="1" ht="33.950000000000003" customHeight="1" x14ac:dyDescent="0.25">
      <c r="A74" s="5"/>
      <c r="B74" s="5"/>
      <c r="C74" s="5"/>
      <c r="D74" s="5"/>
      <c r="E74" s="5"/>
      <c r="G74" s="16"/>
    </row>
    <row r="76" spans="1:7" ht="63.75" customHeight="1" x14ac:dyDescent="0.25"/>
    <row r="85" ht="62.25" customHeight="1" x14ac:dyDescent="0.25"/>
  </sheetData>
  <sheetProtection selectLockedCells="1"/>
  <mergeCells count="8">
    <mergeCell ref="A6:E6"/>
    <mergeCell ref="A53:E53"/>
    <mergeCell ref="A5:E5"/>
    <mergeCell ref="A1:E1"/>
    <mergeCell ref="A2:B2"/>
    <mergeCell ref="A3:B3"/>
    <mergeCell ref="D2:E2"/>
    <mergeCell ref="D3:E3"/>
  </mergeCells>
  <phoneticPr fontId="6" type="noConversion"/>
  <conditionalFormatting sqref="B52:D52 A59:D60 A10:A11 C10:D11 A15 A27:A30 C27:D30 D46 C37:D37 A37 C41:C51 A41:A51 D41:D43">
    <cfRule type="expression" dxfId="63" priority="441">
      <formula>MOD(ROW(),2)=0</formula>
    </cfRule>
  </conditionalFormatting>
  <conditionalFormatting sqref="E56:E60 E10:E11 E15 E27:E30 E37 E40:E52">
    <cfRule type="expression" dxfId="62" priority="438">
      <formula>MOD(ROW(),2)=0</formula>
    </cfRule>
    <cfRule type="expression" dxfId="61" priority="439">
      <formula>MOD(ROW(),2)=1</formula>
    </cfRule>
  </conditionalFormatting>
  <conditionalFormatting sqref="A62 A58 C62:D62 C58:D58 A55:D57">
    <cfRule type="expression" dxfId="60" priority="417">
      <formula>MOD(ROW(),2)=0</formula>
    </cfRule>
  </conditionalFormatting>
  <conditionalFormatting sqref="E62 E55">
    <cfRule type="expression" dxfId="59" priority="415">
      <formula>MOD(ROW(),2)=0</formula>
    </cfRule>
    <cfRule type="expression" dxfId="58" priority="416">
      <formula>MOD(ROW(),2)=1</formula>
    </cfRule>
  </conditionalFormatting>
  <conditionalFormatting sqref="A61:D61">
    <cfRule type="expression" dxfId="57" priority="414">
      <formula>MOD(ROW(),2)=0</formula>
    </cfRule>
  </conditionalFormatting>
  <conditionalFormatting sqref="E61">
    <cfRule type="expression" dxfId="56" priority="412">
      <formula>MOD(ROW(),2)=0</formula>
    </cfRule>
    <cfRule type="expression" dxfId="55" priority="413">
      <formula>MOD(ROW(),2)=1</formula>
    </cfRule>
  </conditionalFormatting>
  <conditionalFormatting sqref="B63:D63">
    <cfRule type="expression" dxfId="54" priority="411">
      <formula>MOD(ROW(),2)=0</formula>
    </cfRule>
  </conditionalFormatting>
  <conditionalFormatting sqref="E63">
    <cfRule type="expression" dxfId="53" priority="409">
      <formula>MOD(ROW(),2)=0</formula>
    </cfRule>
    <cfRule type="expression" dxfId="52" priority="410">
      <formula>MOD(ROW(),2)=1</formula>
    </cfRule>
  </conditionalFormatting>
  <conditionalFormatting sqref="B58">
    <cfRule type="expression" dxfId="51" priority="408">
      <formula>MOD(ROW(),2)=0</formula>
    </cfRule>
  </conditionalFormatting>
  <conditionalFormatting sqref="A63">
    <cfRule type="expression" dxfId="50" priority="407">
      <formula>MOD(ROW(),2)=0</formula>
    </cfRule>
  </conditionalFormatting>
  <conditionalFormatting sqref="A52">
    <cfRule type="expression" dxfId="49" priority="335">
      <formula>MOD(ROW(),2)=0</formula>
    </cfRule>
  </conditionalFormatting>
  <conditionalFormatting sqref="C15:D15">
    <cfRule type="expression" dxfId="48" priority="272">
      <formula>MOD(ROW(),2)=0</formula>
    </cfRule>
  </conditionalFormatting>
  <conditionalFormatting sqref="A38 C38">
    <cfRule type="expression" dxfId="47" priority="233">
      <formula>MOD(ROW(),2)=0</formula>
    </cfRule>
  </conditionalFormatting>
  <conditionalFormatting sqref="E38">
    <cfRule type="expression" dxfId="46" priority="231">
      <formula>MOD(ROW(),2)=0</formula>
    </cfRule>
    <cfRule type="expression" dxfId="45" priority="232">
      <formula>MOD(ROW(),2)=1</formula>
    </cfRule>
  </conditionalFormatting>
  <conditionalFormatting sqref="A8:A9">
    <cfRule type="expression" dxfId="44" priority="191">
      <formula>MOD(ROW(),2)=0</formula>
    </cfRule>
  </conditionalFormatting>
  <conditionalFormatting sqref="E8:E9">
    <cfRule type="expression" dxfId="43" priority="189">
      <formula>MOD(ROW(),2)=0</formula>
    </cfRule>
    <cfRule type="expression" dxfId="42" priority="190">
      <formula>MOD(ROW(),2)=1</formula>
    </cfRule>
  </conditionalFormatting>
  <conditionalFormatting sqref="C8:D9">
    <cfRule type="expression" dxfId="41" priority="188">
      <formula>MOD(ROW(),2)=0</formula>
    </cfRule>
  </conditionalFormatting>
  <conditionalFormatting sqref="E16">
    <cfRule type="expression" dxfId="40" priority="186">
      <formula>MOD(ROW(),2)=0</formula>
    </cfRule>
    <cfRule type="expression" dxfId="39" priority="187">
      <formula>MOD(ROW(),2)=1</formula>
    </cfRule>
  </conditionalFormatting>
  <conditionalFormatting sqref="A16 C16:D16">
    <cfRule type="expression" dxfId="38" priority="185">
      <formula>MOD(ROW(),2)=0</formula>
    </cfRule>
  </conditionalFormatting>
  <conditionalFormatting sqref="D51">
    <cfRule type="expression" dxfId="37" priority="133">
      <formula>MOD(ROW(),2)=0</formula>
    </cfRule>
  </conditionalFormatting>
  <conditionalFormatting sqref="A39 C39:D39">
    <cfRule type="expression" dxfId="36" priority="92">
      <formula>MOD(ROW(),2)=0</formula>
    </cfRule>
  </conditionalFormatting>
  <conditionalFormatting sqref="E39">
    <cfRule type="expression" dxfId="35" priority="93">
      <formula>MOD(ROW(),2)=0</formula>
    </cfRule>
    <cfRule type="expression" dxfId="34" priority="94">
      <formula>MOD(ROW(),2)=1</formula>
    </cfRule>
  </conditionalFormatting>
  <conditionalFormatting sqref="A20:A23 C20:D23">
    <cfRule type="expression" dxfId="33" priority="59">
      <formula>MOD(ROW(),2)=0</formula>
    </cfRule>
  </conditionalFormatting>
  <conditionalFormatting sqref="D12:D14">
    <cfRule type="expression" dxfId="32" priority="79">
      <formula>MOD(ROW(),2)=0</formula>
    </cfRule>
  </conditionalFormatting>
  <conditionalFormatting sqref="A16 C16:D16">
    <cfRule type="expression" dxfId="31" priority="66">
      <formula>MOD(ROW(),2)=0</formula>
    </cfRule>
  </conditionalFormatting>
  <conditionalFormatting sqref="A17:A19">
    <cfRule type="expression" dxfId="30" priority="62">
      <formula>MOD(ROW(),2)=0</formula>
    </cfRule>
  </conditionalFormatting>
  <conditionalFormatting sqref="E15">
    <cfRule type="expression" dxfId="29" priority="70">
      <formula>MOD(ROW(),2)=0</formula>
    </cfRule>
    <cfRule type="expression" dxfId="28" priority="71">
      <formula>MOD(ROW(),2)=1</formula>
    </cfRule>
  </conditionalFormatting>
  <conditionalFormatting sqref="A15 C15:D15">
    <cfRule type="expression" dxfId="27" priority="69">
      <formula>MOD(ROW(),2)=0</formula>
    </cfRule>
  </conditionalFormatting>
  <conditionalFormatting sqref="E16">
    <cfRule type="expression" dxfId="26" priority="67">
      <formula>MOD(ROW(),2)=0</formula>
    </cfRule>
    <cfRule type="expression" dxfId="25" priority="68">
      <formula>MOD(ROW(),2)=1</formula>
    </cfRule>
  </conditionalFormatting>
  <conditionalFormatting sqref="C17:D18 C19">
    <cfRule type="expression" dxfId="24" priority="65">
      <formula>MOD(ROW(),2)=0</formula>
    </cfRule>
  </conditionalFormatting>
  <conditionalFormatting sqref="E17:E19">
    <cfRule type="expression" dxfId="23" priority="63">
      <formula>MOD(ROW(),2)=0</formula>
    </cfRule>
    <cfRule type="expression" dxfId="22" priority="64">
      <formula>MOD(ROW(),2)=1</formula>
    </cfRule>
  </conditionalFormatting>
  <conditionalFormatting sqref="E20:E23">
    <cfRule type="expression" dxfId="21" priority="60">
      <formula>MOD(ROW(),2)=0</formula>
    </cfRule>
    <cfRule type="expression" dxfId="20" priority="61">
      <formula>MOD(ROW(),2)=1</formula>
    </cfRule>
  </conditionalFormatting>
  <conditionalFormatting sqref="E31:E36">
    <cfRule type="expression" dxfId="19" priority="46">
      <formula>MOD(ROW(),2)=0</formula>
    </cfRule>
    <cfRule type="expression" dxfId="18" priority="47">
      <formula>MOD(ROW(),2)=1</formula>
    </cfRule>
  </conditionalFormatting>
  <conditionalFormatting sqref="E24">
    <cfRule type="expression" dxfId="17" priority="54">
      <formula>MOD(ROW(),2)=0</formula>
    </cfRule>
    <cfRule type="expression" dxfId="16" priority="55">
      <formula>MOD(ROW(),2)=1</formula>
    </cfRule>
  </conditionalFormatting>
  <conditionalFormatting sqref="A24 C24:D24">
    <cfRule type="expression" dxfId="15" priority="53">
      <formula>MOD(ROW(),2)=0</formula>
    </cfRule>
  </conditionalFormatting>
  <conditionalFormatting sqref="E25:E26">
    <cfRule type="expression" dxfId="14" priority="51">
      <formula>MOD(ROW(),2)=0</formula>
    </cfRule>
    <cfRule type="expression" dxfId="13" priority="52">
      <formula>MOD(ROW(),2)=1</formula>
    </cfRule>
  </conditionalFormatting>
  <conditionalFormatting sqref="A25:A26 C25:D26">
    <cfRule type="expression" dxfId="12" priority="50">
      <formula>MOD(ROW(),2)=0</formula>
    </cfRule>
  </conditionalFormatting>
  <conditionalFormatting sqref="D31:D36">
    <cfRule type="expression" dxfId="11" priority="45">
      <formula>MOD(ROW(),2)=0</formula>
    </cfRule>
  </conditionalFormatting>
  <conditionalFormatting sqref="C31:C36 A31:A36">
    <cfRule type="expression" dxfId="10" priority="48">
      <formula>MOD(ROW(),2)=0</formula>
    </cfRule>
  </conditionalFormatting>
  <conditionalFormatting sqref="D38">
    <cfRule type="expression" dxfId="9" priority="33">
      <formula>MOD(ROW(),2)=0</formula>
    </cfRule>
  </conditionalFormatting>
  <conditionalFormatting sqref="D45">
    <cfRule type="expression" dxfId="8" priority="18">
      <formula>MOD(ROW(),2)=0</formula>
    </cfRule>
  </conditionalFormatting>
  <conditionalFormatting sqref="D50">
    <cfRule type="expression" dxfId="7" priority="15">
      <formula>MOD(ROW(),2)=0</formula>
    </cfRule>
  </conditionalFormatting>
  <conditionalFormatting sqref="D45">
    <cfRule type="expression" dxfId="6" priority="19">
      <formula>MOD(ROW(),2)=0</formula>
    </cfRule>
  </conditionalFormatting>
  <conditionalFormatting sqref="A40 C40">
    <cfRule type="expression" dxfId="5" priority="13">
      <formula>MOD(ROW(),2)=0</formula>
    </cfRule>
  </conditionalFormatting>
  <conditionalFormatting sqref="D40">
    <cfRule type="expression" dxfId="4" priority="14">
      <formula>MOD(ROW(),2)=0</formula>
    </cfRule>
  </conditionalFormatting>
  <conditionalFormatting sqref="D44">
    <cfRule type="expression" dxfId="3" priority="5">
      <formula>MOD(ROW(),2)=0</formula>
    </cfRule>
  </conditionalFormatting>
  <conditionalFormatting sqref="D47 D49">
    <cfRule type="expression" dxfId="2" priority="4">
      <formula>MOD(ROW(),2)=0</formula>
    </cfRule>
  </conditionalFormatting>
  <conditionalFormatting sqref="D19">
    <cfRule type="expression" dxfId="1" priority="2">
      <formula>MOD(ROW(),2)=0</formula>
    </cfRule>
  </conditionalFormatting>
  <conditionalFormatting sqref="D48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84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Valentina Opašić</cp:lastModifiedBy>
  <cp:lastPrinted>2025-01-10T09:22:58Z</cp:lastPrinted>
  <dcterms:created xsi:type="dcterms:W3CDTF">2016-11-01T03:33:07Z</dcterms:created>
  <dcterms:modified xsi:type="dcterms:W3CDTF">2025-03-20T12:32:01Z</dcterms:modified>
</cp:coreProperties>
</file>